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7950" activeTab="3"/>
  </bookViews>
  <sheets>
    <sheet name="Netovõlakoormus" sheetId="1" r:id="rId1"/>
    <sheet name="invest" sheetId="2" r:id="rId2"/>
    <sheet name="koond" sheetId="3" r:id="rId3"/>
    <sheet name="alaeelarved 2012-2014" sheetId="4" r:id="rId4"/>
  </sheets>
  <definedNames/>
  <calcPr fullCalcOnLoad="1"/>
</workbook>
</file>

<file path=xl/sharedStrings.xml><?xml version="1.0" encoding="utf-8"?>
<sst xmlns="http://schemas.openxmlformats.org/spreadsheetml/2006/main" count="2996" uniqueCount="410">
  <si>
    <t xml:space="preserve">      Laekumised haridusasutuste majandustegevusest</t>
  </si>
  <si>
    <t xml:space="preserve">      1.1    Vaivara Lasteaed</t>
  </si>
  <si>
    <t xml:space="preserve">           Toiduained ja toitlustusteenused</t>
  </si>
  <si>
    <t xml:space="preserve">      1.1  Põhikoolid Sinimäe Põhikool</t>
  </si>
  <si>
    <t>riigi</t>
  </si>
  <si>
    <t>valla</t>
  </si>
  <si>
    <t xml:space="preserve">      Personalikuludega kaasnevad maksud ja sotsiaalkind</t>
  </si>
  <si>
    <t xml:space="preserve">            Koolituskulud</t>
  </si>
  <si>
    <t xml:space="preserve">          Toiduained ja toitlustusteenused</t>
  </si>
  <si>
    <t>riigi (invest+)</t>
  </si>
  <si>
    <t xml:space="preserve">09601           </t>
  </si>
  <si>
    <t xml:space="preserve">      Muud hariduse abiteenused</t>
  </si>
  <si>
    <t>FINANTSEERIMISTEGEVUS</t>
  </si>
  <si>
    <t>2013 esialgne eelarve</t>
  </si>
  <si>
    <t>2013
lõplik eelarve</t>
  </si>
  <si>
    <t>Üldvalitsemine</t>
  </si>
  <si>
    <t xml:space="preserve">4.3             </t>
  </si>
  <si>
    <t>KOKKU</t>
  </si>
  <si>
    <t>PÕHITEGEVUSE KULUDE JA INVESTEERIMISTEGEVUSE VÄLAMINEKUTE JAOTUS MEEDE JA KULUDEKONTO JÄRGI</t>
  </si>
  <si>
    <t xml:space="preserve">4.1             </t>
  </si>
  <si>
    <t>PÕHITEGEVUSE TULUDE JA INVESTEERIMISTEGEVUSE SISSETULEKUTE JAOTUS MEEDE JA TULUDEKONTO JÄRGI</t>
  </si>
  <si>
    <t xml:space="preserve">1.1             </t>
  </si>
  <si>
    <t>korteri Pargi 3-5 remont</t>
  </si>
  <si>
    <t>korteri Uus 2-20 remont</t>
  </si>
  <si>
    <t xml:space="preserve">2.1             </t>
  </si>
  <si>
    <t xml:space="preserve">3.1             </t>
  </si>
  <si>
    <t xml:space="preserve">3.2             </t>
  </si>
  <si>
    <t xml:space="preserve">4.2             </t>
  </si>
  <si>
    <t xml:space="preserve">110500          </t>
  </si>
  <si>
    <t xml:space="preserve">08101           </t>
  </si>
  <si>
    <t xml:space="preserve">           Spordikoolid</t>
  </si>
  <si>
    <t xml:space="preserve">           Menetlusteenistus</t>
  </si>
  <si>
    <t xml:space="preserve">      Üldvalitsemine</t>
  </si>
  <si>
    <t xml:space="preserve">30              </t>
  </si>
  <si>
    <t xml:space="preserve">300             </t>
  </si>
  <si>
    <t xml:space="preserve">303             </t>
  </si>
  <si>
    <t xml:space="preserve">           Maamaks</t>
  </si>
  <si>
    <t xml:space="preserve">32              </t>
  </si>
  <si>
    <t xml:space="preserve">320             </t>
  </si>
  <si>
    <t xml:space="preserve">           Riigilõivud</t>
  </si>
  <si>
    <t xml:space="preserve">323             </t>
  </si>
  <si>
    <t xml:space="preserve">           Kaupade ja teenuste müük (järg)</t>
  </si>
  <si>
    <t xml:space="preserve">3233            </t>
  </si>
  <si>
    <t xml:space="preserve">35              </t>
  </si>
  <si>
    <t xml:space="preserve">352             </t>
  </si>
  <si>
    <t xml:space="preserve">           Mittesihtotstarbelised toetused</t>
  </si>
  <si>
    <t xml:space="preserve">3520            </t>
  </si>
  <si>
    <t xml:space="preserve">38              </t>
  </si>
  <si>
    <t>Eelnõu 2014</t>
  </si>
  <si>
    <t>Võlakohustuste võtmine</t>
  </si>
  <si>
    <t>PÕHITEGEVUSE TULUD</t>
  </si>
  <si>
    <t>Maksutulud</t>
  </si>
  <si>
    <t>Tulud kaupade ja teenuste müügist</t>
  </si>
  <si>
    <t>Saadavad toetused</t>
  </si>
  <si>
    <t>Muud tegevustulud</t>
  </si>
  <si>
    <t>PÕHITEGEVUSE KULUD</t>
  </si>
  <si>
    <t>Antavad toetused</t>
  </si>
  <si>
    <t>Muud tegevuskulud</t>
  </si>
  <si>
    <t>INVESTEERIMISTEGEVUS</t>
  </si>
  <si>
    <t>Põhivara soetus</t>
  </si>
  <si>
    <t>Saadav sihtfinantseerimine põhivara soetuseks</t>
  </si>
  <si>
    <t>Finantstulud ja -kulud</t>
  </si>
  <si>
    <t>LIKVIIDSETE VARADE MUUTUS</t>
  </si>
  <si>
    <t>Vaivara valla 2014.aasta eelarve eelnõu seletuskiri</t>
  </si>
  <si>
    <t xml:space="preserve">KOONDEELARVE </t>
  </si>
  <si>
    <t>2014, eurot</t>
  </si>
  <si>
    <t>Põhivara müük (+)</t>
  </si>
  <si>
    <t>Põhivara soetuseks antav sihtfinantseerimine(-)</t>
  </si>
  <si>
    <t>* Põhivara müük</t>
  </si>
  <si>
    <t>* Põhivara soetuseks antav sihtfinantseerimine</t>
  </si>
  <si>
    <t>* Finantskulud</t>
  </si>
  <si>
    <t xml:space="preserve">2014, eurot </t>
  </si>
  <si>
    <t>I lug</t>
  </si>
  <si>
    <t>INVESTEERINGUD KOKKU</t>
  </si>
  <si>
    <t>Finantseerimine kokku</t>
  </si>
  <si>
    <t>Riigilt ja riigi valitseva mõju all olevatelt isikutelt</t>
  </si>
  <si>
    <t>Omavahendid</t>
  </si>
  <si>
    <t>Teistelt isikutelt</t>
  </si>
  <si>
    <t>Investeeringud haridusvaldkonda</t>
  </si>
  <si>
    <t>Sinimäe põhikooli taastamine</t>
  </si>
  <si>
    <t>Sinimäe põhikooli taastamiseks</t>
  </si>
  <si>
    <t>Investeeringud teedesse ja tänavatesse</t>
  </si>
  <si>
    <t>Teede ehitus ja renoveerimine</t>
  </si>
  <si>
    <t>Majandus- ja Kommunikatsiooniministeeriumilt teede ja tänavate remondiks</t>
  </si>
  <si>
    <t>Investeeringud ettevõtlusesse</t>
  </si>
  <si>
    <t>Maa soetamine - munitsipaalmaa vormistamine</t>
  </si>
  <si>
    <t>Investeerimistegevus</t>
  </si>
  <si>
    <t>KOV KONSOLIDEERIMATA</t>
  </si>
  <si>
    <t>Põhitegevuse tulud</t>
  </si>
  <si>
    <t>* Kaupade ja teenuste müük</t>
  </si>
  <si>
    <t>* Maksutulud</t>
  </si>
  <si>
    <t>* Saadud toetused</t>
  </si>
  <si>
    <t>* Muud tegevustulud</t>
  </si>
  <si>
    <t>Põhitegevuse kulud</t>
  </si>
  <si>
    <t>* Tööjõu- ja majandamiskulud</t>
  </si>
  <si>
    <t>* Antud toetused</t>
  </si>
  <si>
    <t>* Muud tegevuskulud</t>
  </si>
  <si>
    <t>Põhitegevustulem</t>
  </si>
  <si>
    <t>* Põhivara soetus</t>
  </si>
  <si>
    <t>* Saadud sihtfinantseerimine põhivara soetuseks</t>
  </si>
  <si>
    <t>* Finantstulud ja finantskulud</t>
  </si>
  <si>
    <t>Eelarvetulem</t>
  </si>
  <si>
    <t>Finantseerimistegevus</t>
  </si>
  <si>
    <t>Võetud laenud</t>
  </si>
  <si>
    <t>Muutus likviidsetes varades</t>
  </si>
  <si>
    <t>Netovõlakoormus</t>
  </si>
  <si>
    <t>Võlakohustused</t>
  </si>
  <si>
    <t>laenukohustused</t>
  </si>
  <si>
    <t>Likviidne vara</t>
  </si>
  <si>
    <t>raha ja pangakontod</t>
  </si>
  <si>
    <t>Netovõlakoormuse määr</t>
  </si>
  <si>
    <t>Netovõlakoormuse ülemmäär</t>
  </si>
  <si>
    <t xml:space="preserve">381410          </t>
  </si>
  <si>
    <t xml:space="preserve">382000          </t>
  </si>
  <si>
    <t xml:space="preserve">      1.1 Elu- ja looduskeskkond</t>
  </si>
  <si>
    <t xml:space="preserve">322             </t>
  </si>
  <si>
    <t xml:space="preserve">3238            </t>
  </si>
  <si>
    <t xml:space="preserve">3500            </t>
  </si>
  <si>
    <t xml:space="preserve">           Sihtotstarbelised toetused jooksvateks kuludeks</t>
  </si>
  <si>
    <t xml:space="preserve">382500          </t>
  </si>
  <si>
    <t xml:space="preserve">382540          </t>
  </si>
  <si>
    <t xml:space="preserve">388             </t>
  </si>
  <si>
    <t xml:space="preserve">388000          </t>
  </si>
  <si>
    <t xml:space="preserve">           Trahvid</t>
  </si>
  <si>
    <t xml:space="preserve">388200          </t>
  </si>
  <si>
    <t xml:space="preserve">      2.1 Ettevõtlus ja tööhõive</t>
  </si>
  <si>
    <t xml:space="preserve">      3.1Vesi ja kanalisatsioon</t>
  </si>
  <si>
    <t xml:space="preserve">      3.2Teed ja transport</t>
  </si>
  <si>
    <t xml:space="preserve">3502            </t>
  </si>
  <si>
    <t xml:space="preserve">           Sihtotstarbelised toetused põhivara soetamiseks</t>
  </si>
  <si>
    <t xml:space="preserve">388800          </t>
  </si>
  <si>
    <t xml:space="preserve">           Kindlustushüvitised</t>
  </si>
  <si>
    <t xml:space="preserve">388890          </t>
  </si>
  <si>
    <t xml:space="preserve">           Muud ( ebatavalised ) tulud</t>
  </si>
  <si>
    <t xml:space="preserve">      4.1Kultuur, noorsootöö ja sport</t>
  </si>
  <si>
    <t xml:space="preserve">      4.2Haridus</t>
  </si>
  <si>
    <t xml:space="preserve">      4.3Sotsiaalne kaitse ja tervishoid</t>
  </si>
  <si>
    <t xml:space="preserve">0011            </t>
  </si>
  <si>
    <t xml:space="preserve"> Kantselei</t>
  </si>
  <si>
    <t xml:space="preserve">0012            </t>
  </si>
  <si>
    <t xml:space="preserve"> Rahandusosakond</t>
  </si>
  <si>
    <t xml:space="preserve">0013            </t>
  </si>
  <si>
    <t xml:space="preserve"> Majandusosakond</t>
  </si>
  <si>
    <t xml:space="preserve">0014            </t>
  </si>
  <si>
    <t xml:space="preserve"> Sotsiaalosakond</t>
  </si>
  <si>
    <t xml:space="preserve">0015            </t>
  </si>
  <si>
    <t xml:space="preserve"> Maaosakond</t>
  </si>
  <si>
    <t xml:space="preserve">0016            </t>
  </si>
  <si>
    <t xml:space="preserve"> Menetlusteenistus</t>
  </si>
  <si>
    <t xml:space="preserve">0020            </t>
  </si>
  <si>
    <t xml:space="preserve"> Vaivara Huvikeskus</t>
  </si>
  <si>
    <t>Täidetud 2012</t>
  </si>
  <si>
    <t xml:space="preserve">280271,64 kokku, 49318 s.h.) </t>
  </si>
  <si>
    <t xml:space="preserve">0030            </t>
  </si>
  <si>
    <t xml:space="preserve"> Vaivara Lasteaed</t>
  </si>
  <si>
    <t xml:space="preserve">3220            </t>
  </si>
  <si>
    <t xml:space="preserve">           Laekumised haridusasutuste majandustegevusest</t>
  </si>
  <si>
    <t xml:space="preserve">0040            </t>
  </si>
  <si>
    <t xml:space="preserve"> Sinimäe Põhikool</t>
  </si>
  <si>
    <t xml:space="preserve">08300           </t>
  </si>
  <si>
    <t xml:space="preserve">5500            </t>
  </si>
  <si>
    <t xml:space="preserve">55              </t>
  </si>
  <si>
    <t>Personalikuludega kaasnevad maksud ja sotsiaalkind</t>
  </si>
  <si>
    <t xml:space="preserve">5060            </t>
  </si>
  <si>
    <t>Töövõtulepingu alusel füüsilistele isikutele makst</t>
  </si>
  <si>
    <t xml:space="preserve">     Metsamajandus</t>
  </si>
  <si>
    <t xml:space="preserve">5005            </t>
  </si>
  <si>
    <t xml:space="preserve">50              </t>
  </si>
  <si>
    <t xml:space="preserve">08209           </t>
  </si>
  <si>
    <t xml:space="preserve">4500            </t>
  </si>
  <si>
    <t xml:space="preserve">45              </t>
  </si>
  <si>
    <t xml:space="preserve">08203           </t>
  </si>
  <si>
    <t xml:space="preserve">5511            </t>
  </si>
  <si>
    <t xml:space="preserve">608099          </t>
  </si>
  <si>
    <t xml:space="preserve">01114           </t>
  </si>
  <si>
    <t xml:space="preserve">60              </t>
  </si>
  <si>
    <t xml:space="preserve">           Reservfond</t>
  </si>
  <si>
    <t xml:space="preserve">01600           </t>
  </si>
  <si>
    <t xml:space="preserve">4528            </t>
  </si>
  <si>
    <t xml:space="preserve">5513            </t>
  </si>
  <si>
    <t xml:space="preserve">601070          </t>
  </si>
  <si>
    <t xml:space="preserve">01112           </t>
  </si>
  <si>
    <t xml:space="preserve">601000          </t>
  </si>
  <si>
    <t xml:space="preserve">5522            </t>
  </si>
  <si>
    <t xml:space="preserve">5515            </t>
  </si>
  <si>
    <t xml:space="preserve">5514            </t>
  </si>
  <si>
    <t xml:space="preserve">5504            </t>
  </si>
  <si>
    <t xml:space="preserve">5503            </t>
  </si>
  <si>
    <t xml:space="preserve">5050            </t>
  </si>
  <si>
    <t xml:space="preserve">5008            </t>
  </si>
  <si>
    <t>kava-eelarvestrateegia</t>
  </si>
  <si>
    <t xml:space="preserve">           Toetused</t>
  </si>
  <si>
    <t>11.03.2014.a Vallavalitsuse  muudatused</t>
  </si>
  <si>
    <t>Valla ametiasutuse ja tema osakondade ning hallatavate asutuste 2012-2014.a.a.alaeelarved, eurot</t>
  </si>
  <si>
    <t xml:space="preserve">Lisa 11.03.2014.a. Vaivara Vallavalitsuse istungi juurde    </t>
  </si>
  <si>
    <t xml:space="preserve">           Alutaguse õpilasmalev Vaivara rühm</t>
  </si>
  <si>
    <t>Tiigi tn. Olgina alevik</t>
  </si>
  <si>
    <t>Investeeringud elu- ja looduskeskkonnasse</t>
  </si>
  <si>
    <t>Korterite remont</t>
  </si>
  <si>
    <t>11.03.2014 muudatused</t>
  </si>
  <si>
    <t>2014 muudatusteda</t>
  </si>
  <si>
    <t>muudatustega</t>
  </si>
  <si>
    <t>2014  I lugemine</t>
  </si>
  <si>
    <t>11.03.2014.a. muudatused</t>
  </si>
  <si>
    <t>2014 muudatustega (arvestus)</t>
  </si>
  <si>
    <t xml:space="preserve">5002            </t>
  </si>
  <si>
    <t xml:space="preserve">5001            </t>
  </si>
  <si>
    <t xml:space="preserve">5000            </t>
  </si>
  <si>
    <t xml:space="preserve">01111           </t>
  </si>
  <si>
    <t xml:space="preserve">01700           </t>
  </si>
  <si>
    <t xml:space="preserve">6501            </t>
  </si>
  <si>
    <t xml:space="preserve">65              </t>
  </si>
  <si>
    <t>Sihtotstarbelised eraldised põhivara soetamiseks</t>
  </si>
  <si>
    <t xml:space="preserve">08103           </t>
  </si>
  <si>
    <t xml:space="preserve">4502            </t>
  </si>
  <si>
    <t xml:space="preserve">1551            </t>
  </si>
  <si>
    <t xml:space="preserve">15              </t>
  </si>
  <si>
    <t xml:space="preserve">551260          </t>
  </si>
  <si>
    <t xml:space="preserve">06400           </t>
  </si>
  <si>
    <t xml:space="preserve">551240          </t>
  </si>
  <si>
    <t xml:space="preserve">5512            </t>
  </si>
  <si>
    <t xml:space="preserve">06300           </t>
  </si>
  <si>
    <t xml:space="preserve">04900           </t>
  </si>
  <si>
    <t xml:space="preserve">5502            </t>
  </si>
  <si>
    <t xml:space="preserve">04730           </t>
  </si>
  <si>
    <t xml:space="preserve">04230           </t>
  </si>
  <si>
    <t xml:space="preserve">04220           </t>
  </si>
  <si>
    <t xml:space="preserve">06200           </t>
  </si>
  <si>
    <t xml:space="preserve">06100           </t>
  </si>
  <si>
    <t xml:space="preserve">10900           </t>
  </si>
  <si>
    <t xml:space="preserve">10702           </t>
  </si>
  <si>
    <t xml:space="preserve">4138            </t>
  </si>
  <si>
    <t xml:space="preserve">41              </t>
  </si>
  <si>
    <t xml:space="preserve">10701           </t>
  </si>
  <si>
    <t xml:space="preserve">10500           </t>
  </si>
  <si>
    <t xml:space="preserve">10402           </t>
  </si>
  <si>
    <t xml:space="preserve">4134            </t>
  </si>
  <si>
    <t xml:space="preserve">4130            </t>
  </si>
  <si>
    <t xml:space="preserve">10200           </t>
  </si>
  <si>
    <t xml:space="preserve">5526            </t>
  </si>
  <si>
    <t xml:space="preserve">10121           </t>
  </si>
  <si>
    <t xml:space="preserve">4133            </t>
  </si>
  <si>
    <t xml:space="preserve">07210           </t>
  </si>
  <si>
    <t xml:space="preserve">09600           </t>
  </si>
  <si>
    <t xml:space="preserve">09212           </t>
  </si>
  <si>
    <t>Õppevahendid</t>
  </si>
  <si>
    <t xml:space="preserve">5524            </t>
  </si>
  <si>
    <t xml:space="preserve">09110           </t>
  </si>
  <si>
    <t xml:space="preserve">08107           </t>
  </si>
  <si>
    <t>Kommunikatsiooni-,kultuuri- ja vaba aja sisust kul</t>
  </si>
  <si>
    <t xml:space="preserve">5525            </t>
  </si>
  <si>
    <t xml:space="preserve">           Noorsootöö ja noortekeskused</t>
  </si>
  <si>
    <t xml:space="preserve">08106           </t>
  </si>
  <si>
    <t xml:space="preserve">08105           </t>
  </si>
  <si>
    <t xml:space="preserve">04510           </t>
  </si>
  <si>
    <t xml:space="preserve">04210           </t>
  </si>
  <si>
    <t xml:space="preserve">05600           </t>
  </si>
  <si>
    <t xml:space="preserve">05400           </t>
  </si>
  <si>
    <t xml:space="preserve">05100           </t>
  </si>
  <si>
    <t xml:space="preserve">608010          </t>
  </si>
  <si>
    <t xml:space="preserve">03600           </t>
  </si>
  <si>
    <t xml:space="preserve">5532            </t>
  </si>
  <si>
    <t xml:space="preserve">08201           </t>
  </si>
  <si>
    <t xml:space="preserve">08600           </t>
  </si>
  <si>
    <t xml:space="preserve">1554            </t>
  </si>
  <si>
    <t xml:space="preserve">08208           </t>
  </si>
  <si>
    <t xml:space="preserve">5523            </t>
  </si>
  <si>
    <t xml:space="preserve">08202           </t>
  </si>
  <si>
    <t xml:space="preserve">5521            </t>
  </si>
  <si>
    <t xml:space="preserve">           1.1  Põhikoolid Sinimäe Põhikool</t>
  </si>
  <si>
    <t>Meede</t>
  </si>
  <si>
    <t>Tegevusala</t>
  </si>
  <si>
    <t>Kulu-tulu liik</t>
  </si>
  <si>
    <t>Projekt</t>
  </si>
  <si>
    <t>Osakond</t>
  </si>
  <si>
    <t>Nimi</t>
  </si>
  <si>
    <t>TULUD</t>
  </si>
  <si>
    <t xml:space="preserve">      Kaupade ja teenuste müük</t>
  </si>
  <si>
    <t xml:space="preserve">      Riigilõivud</t>
  </si>
  <si>
    <t xml:space="preserve">      Kaupade ja teenuste müük </t>
  </si>
  <si>
    <t xml:space="preserve">      Muu kaupade ja teenuste müük</t>
  </si>
  <si>
    <t xml:space="preserve">      Toetused </t>
  </si>
  <si>
    <t xml:space="preserve">      Sihtotstarbelised toetused jooksvateks kuludeks</t>
  </si>
  <si>
    <t xml:space="preserve">      Mittesihtotstarbelised toetused</t>
  </si>
  <si>
    <t xml:space="preserve">      Valitsussektorisisesed toetused</t>
  </si>
  <si>
    <t xml:space="preserve">      Muud tulud</t>
  </si>
  <si>
    <t xml:space="preserve">      Muud ( ebatavalised ) tulud</t>
  </si>
  <si>
    <t>KOKKU TULUD</t>
  </si>
  <si>
    <t>KULUD</t>
  </si>
  <si>
    <t xml:space="preserve">      Valla- ja linnavolikogu</t>
  </si>
  <si>
    <t xml:space="preserve">           Personalikulud</t>
  </si>
  <si>
    <t xml:space="preserve">           Valitavate</t>
  </si>
  <si>
    <t xml:space="preserve">           Muud tasud</t>
  </si>
  <si>
    <t xml:space="preserve">           Personalikuludega kaasnevad maksud ja sotsiaalkind</t>
  </si>
  <si>
    <t xml:space="preserve">           Majandamiskulud</t>
  </si>
  <si>
    <t xml:space="preserve">           Administreerimiskulud</t>
  </si>
  <si>
    <t xml:space="preserve">           Lähetuskulud</t>
  </si>
  <si>
    <t xml:space="preserve">           Koolituskulud</t>
  </si>
  <si>
    <t xml:space="preserve">           Sõidukite ülalpidamise kulud, v.a kaitseotstarbeli</t>
  </si>
  <si>
    <t xml:space="preserve">           Info- ja kommunikatsioonitehnoloogia kulud</t>
  </si>
  <si>
    <t xml:space="preserve">      1.1 Valla- ja linnavalitsus</t>
  </si>
  <si>
    <t xml:space="preserve">           Avaliku teenistuse ametnike töötasu</t>
  </si>
  <si>
    <t xml:space="preserve">           Töötajate töötasu</t>
  </si>
  <si>
    <t xml:space="preserve">           Erisoodustused</t>
  </si>
  <si>
    <t xml:space="preserve">           Kinnistute, hoonete ja ruumide majandamiskulud</t>
  </si>
  <si>
    <t xml:space="preserve">           Korrashoiuteenused</t>
  </si>
  <si>
    <t xml:space="preserve">           Remont,restaureerimine,lammutamine</t>
  </si>
  <si>
    <t xml:space="preserve">           Inventari kulud, v.a infotehnoloogia ja kaitseotst</t>
  </si>
  <si>
    <t xml:space="preserve">           Meditsiinikulud ja hügieenitarbed</t>
  </si>
  <si>
    <t xml:space="preserve">           Muud kulud (va intressid ja kohustistasud)</t>
  </si>
  <si>
    <t xml:space="preserve">      Reservfond</t>
  </si>
  <si>
    <t xml:space="preserve">      1.1 Liikmemaksud, arengukava</t>
  </si>
  <si>
    <t xml:space="preserve">           Muud toetused</t>
  </si>
  <si>
    <t xml:space="preserve">           Sihtotstarbelised eraldised jooksvateks kuludeks</t>
  </si>
  <si>
    <t xml:space="preserve">           muudele residentidele</t>
  </si>
  <si>
    <t xml:space="preserve">           Uurimis- ja arendustööde ostukulud</t>
  </si>
  <si>
    <t xml:space="preserve">      1.2 Valimised</t>
  </si>
  <si>
    <t xml:space="preserve">           Töövõtulepingu alusel füüsilistele isikutele makst</t>
  </si>
  <si>
    <t xml:space="preserve">      Seltsitegevus</t>
  </si>
  <si>
    <t xml:space="preserve">      Ringhäälingu- ja kirjastamisteenused</t>
  </si>
  <si>
    <t>KOKKU KULUD</t>
  </si>
  <si>
    <t xml:space="preserve">      Maksud ja sotsiaalkindlustusmaksed</t>
  </si>
  <si>
    <t xml:space="preserve">      Tulumaks</t>
  </si>
  <si>
    <t xml:space="preserve">      Intressi- ja viivisetulud hoiustelt</t>
  </si>
  <si>
    <t xml:space="preserve">      Valitsussektori võla teenindamine</t>
  </si>
  <si>
    <t xml:space="preserve">           Intressi-, viivise- ja kohustistasukulud (peale pu</t>
  </si>
  <si>
    <t xml:space="preserve">           Intressi-, viivise- ja kohustistasukulud võetud la</t>
  </si>
  <si>
    <t xml:space="preserve">6502            </t>
  </si>
  <si>
    <t xml:space="preserve">           Intressi- ja viivisekulud kapitaliliisingult</t>
  </si>
  <si>
    <t xml:space="preserve">      Üüri- ja renditulud </t>
  </si>
  <si>
    <t xml:space="preserve">      Üleriigilise tähtsusega maardlate kaevandamisõigus</t>
  </si>
  <si>
    <t xml:space="preserve">      Laekumine vee erikasutusest</t>
  </si>
  <si>
    <t xml:space="preserve">      Saastetasud</t>
  </si>
  <si>
    <t xml:space="preserve">           Rajatiste majandamiskulud</t>
  </si>
  <si>
    <t xml:space="preserve">           Eri- ja vormiriietus, v.a kaitseotstarbelised kulu</t>
  </si>
  <si>
    <t xml:space="preserve">           Käibemaks</t>
  </si>
  <si>
    <t xml:space="preserve">      Kalandus ja jahindus</t>
  </si>
  <si>
    <t>3.3.</t>
  </si>
  <si>
    <t xml:space="preserve">04360           </t>
  </si>
  <si>
    <t xml:space="preserve">      Muu energia- ja soojamajandus</t>
  </si>
  <si>
    <t xml:space="preserve">           Sihtotstarbelised eraldised põhivara soetamiseks</t>
  </si>
  <si>
    <t xml:space="preserve">      Turism</t>
  </si>
  <si>
    <t xml:space="preserve">      Muu majandus (sh majanduse haldus)</t>
  </si>
  <si>
    <t xml:space="preserve"> 1.1    Vaivara Lasteaed 10.01.10 51last 10.01.11 54 last 10.01.13 58 last 2014 58 last</t>
  </si>
  <si>
    <t xml:space="preserve">      Elamumajanduse arendamine</t>
  </si>
  <si>
    <t xml:space="preserve">      Kommunaalmajanduse arendamine</t>
  </si>
  <si>
    <t xml:space="preserve">      Veevarustus</t>
  </si>
  <si>
    <t xml:space="preserve">      Tänavavalgustus</t>
  </si>
  <si>
    <t xml:space="preserve">           Materiaalsete ja immateriaalsete varade soetamine </t>
  </si>
  <si>
    <t xml:space="preserve">           Rajatiste ja hoonete soetamine ja renoveerimine</t>
  </si>
  <si>
    <t xml:space="preserve">06604           </t>
  </si>
  <si>
    <t xml:space="preserve">      Saunad</t>
  </si>
  <si>
    <t xml:space="preserve">      Puhkepargid</t>
  </si>
  <si>
    <t xml:space="preserve">      Üldmeditsiiniteenused</t>
  </si>
  <si>
    <t xml:space="preserve">      Laste muusika- ja kunstikoolid</t>
  </si>
  <si>
    <t xml:space="preserve">           Õppevahendid</t>
  </si>
  <si>
    <t xml:space="preserve">      Laste huvialamajad ja keskused</t>
  </si>
  <si>
    <t xml:space="preserve">      1.2 Teised lasteaiad</t>
  </si>
  <si>
    <t xml:space="preserve">      1.2 Teised koolid</t>
  </si>
  <si>
    <t xml:space="preserve">           Sotsiaaltoetused</t>
  </si>
  <si>
    <t xml:space="preserve">           Õppetoetused</t>
  </si>
  <si>
    <t xml:space="preserve">      Õpilasveo eriliinid</t>
  </si>
  <si>
    <t xml:space="preserve">      Muu puuetega inimeste sotsiaalne kaitse</t>
  </si>
  <si>
    <t xml:space="preserve">           Toetused puuetega inimestele ja nende hooldajatele</t>
  </si>
  <si>
    <t xml:space="preserve">      Eakate sotsiaalhoolekandeasutused</t>
  </si>
  <si>
    <t xml:space="preserve">           Sotsiaalteenused</t>
  </si>
  <si>
    <t xml:space="preserve">10201           </t>
  </si>
  <si>
    <t xml:space="preserve"> Muu eakate sotsiaalne kaitse</t>
  </si>
  <si>
    <t xml:space="preserve">      Muud sotsiaalabitoetused ja eraldised füüsilistele</t>
  </si>
  <si>
    <t xml:space="preserve">      Muu perekondade ja laste sotsiaalne kaitse</t>
  </si>
  <si>
    <t xml:space="preserve">           Peretoetused</t>
  </si>
  <si>
    <t xml:space="preserve">           Muud sotsiaalabitoetused ja eraldised füüsilistele</t>
  </si>
  <si>
    <t xml:space="preserve">      Töötute sotsiaalne kaitse</t>
  </si>
  <si>
    <t xml:space="preserve">      Riiklik toimetulekutoetus</t>
  </si>
  <si>
    <t xml:space="preserve">           Toimetulekutoetus ja täiendavad sotsiaaltoetused</t>
  </si>
  <si>
    <t xml:space="preserve">      Muu sotsiaalsete riskirühmade kaitse</t>
  </si>
  <si>
    <t xml:space="preserve">      Muu sotsiaalne kaitse, sh sotsiaalse kaitse haldus</t>
  </si>
  <si>
    <t xml:space="preserve">      Põllumajandus</t>
  </si>
  <si>
    <t xml:space="preserve">           Maa soetamine</t>
  </si>
  <si>
    <t>Suvila tee Vaivara küla</t>
  </si>
  <si>
    <t xml:space="preserve">      Maanteetransport</t>
  </si>
  <si>
    <t xml:space="preserve">      Jäätmekäitlus (sh prügivedu)</t>
  </si>
  <si>
    <t xml:space="preserve">      Bioloogilise mitmekesisuse ja maastiku kaitse</t>
  </si>
  <si>
    <t>KOV ARVESTUSÜKSUS</t>
  </si>
  <si>
    <t xml:space="preserve">      Muu keskkonnakaitse (sh keskkonnakaitse haldus)</t>
  </si>
  <si>
    <t xml:space="preserve">           Masinate ja seadmete, sh transpordivahendite soeta</t>
  </si>
  <si>
    <t xml:space="preserve">           Kommunikatsiooni-,kultuuri- ja vaba aja sisust kul</t>
  </si>
  <si>
    <t xml:space="preserve">06602           </t>
  </si>
  <si>
    <t xml:space="preserve">      Kalmistud</t>
  </si>
  <si>
    <t xml:space="preserve">06603           </t>
  </si>
  <si>
    <t xml:space="preserve">      Hulkuvate loomadega seotud tegevus</t>
  </si>
  <si>
    <t xml:space="preserve">O016            </t>
  </si>
  <si>
    <t xml:space="preserve"> Menetlusteenus</t>
  </si>
  <si>
    <t xml:space="preserve">110200          </t>
  </si>
  <si>
    <t xml:space="preserve">01330           </t>
  </si>
  <si>
    <t xml:space="preserve">      Muud üldised teenused</t>
  </si>
  <si>
    <t xml:space="preserve">      Muu avalik kord ja julgeolek, sh haldus</t>
  </si>
  <si>
    <t xml:space="preserve">           Kahjutasud,viivised (v.a.maksuintressid ja finants</t>
  </si>
  <si>
    <t xml:space="preserve">      Raamatukogud</t>
  </si>
  <si>
    <t xml:space="preserve">           Teavikud ja kunstiesemed</t>
  </si>
  <si>
    <t>Täidetud eelarve 2013</t>
  </si>
  <si>
    <t xml:space="preserve">        Tulu metsa müügist</t>
  </si>
  <si>
    <t xml:space="preserve">             Meditsiinikulud ja hügieenitarbed</t>
  </si>
  <si>
    <t xml:space="preserve">      3.3Soojamajandus ja energeetika</t>
  </si>
  <si>
    <t xml:space="preserve">         Kinnistute, hoonete ja ruumide majandamiskulud</t>
  </si>
  <si>
    <t xml:space="preserve">      Rahva- ja kultuurimajad</t>
  </si>
  <si>
    <t xml:space="preserve">      Muuseumid</t>
  </si>
  <si>
    <t xml:space="preserve">           Sõidukite ülalapidamise kulu</t>
  </si>
  <si>
    <t xml:space="preserve">      Kultuuriüritused kokku</t>
  </si>
  <si>
    <t xml:space="preserve">      1.1  Muu vaba aeg, kultuur, religioon, sh haldus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</si>
</sst>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?\ _k_r_-;_-@_-"/>
    <numFmt numFmtId="166" formatCode="_-* #,##0.000\ _k_r_-;\-* #,##0.000\ _k_r_-;_-* &quot;-&quot;??\ _k_r_-;_-@_-"/>
    <numFmt numFmtId="167" formatCode="0.0"/>
    <numFmt numFmtId="168" formatCode="_-* #,##0.00\ _k_r_-;\-* #,##0.00\ _k_r_-;_-* \-??\ _k_r_-;_-@_-"/>
    <numFmt numFmtId="169" formatCode="#,##0.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_ ;[Red]\-#,##0\ "/>
    <numFmt numFmtId="177" formatCode="&quot;Jah&quot;;&quot;Jah&quot;;&quot;Ei&quot;"/>
    <numFmt numFmtId="178" formatCode="&quot;Tõene&quot;;&quot;Tõene&quot;;&quot;Väär&quot;"/>
    <numFmt numFmtId="179" formatCode="&quot;Sees&quot;;&quot;Sees&quot;;&quot;Väljas&quot;"/>
    <numFmt numFmtId="180" formatCode="_-* #,##0.0000\ _k_r_-;\-* #,##0.0000\ _k_r_-;_-* &quot;-&quot;??\ _k_r_-;_-@_-"/>
    <numFmt numFmtId="181" formatCode="_-* #,##0.000\ _k_r_-;\-* #,##0.000\ _k_r_-;_-* &quot;-&quot;???\ _k_r_-;_-@_-"/>
    <numFmt numFmtId="182" formatCode="0.00000000"/>
    <numFmt numFmtId="183" formatCode="0.0000000000"/>
    <numFmt numFmtId="184" formatCode="0.0000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2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5" fillId="0" borderId="0" xfId="0" applyFont="1" applyFill="1" applyAlignment="1">
      <alignment horizontal="justify"/>
    </xf>
    <xf numFmtId="0" fontId="9" fillId="0" borderId="0" xfId="0" applyFont="1" applyFill="1" applyAlignment="1">
      <alignment/>
    </xf>
    <xf numFmtId="164" fontId="9" fillId="0" borderId="0" xfId="15" applyNumberFormat="1" applyFont="1" applyFill="1" applyAlignment="1">
      <alignment horizontal="center"/>
    </xf>
    <xf numFmtId="164" fontId="9" fillId="0" borderId="1" xfId="15" applyNumberFormat="1" applyFont="1" applyFill="1" applyBorder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9" fillId="0" borderId="1" xfId="15" applyNumberFormat="1" applyFont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164" fontId="9" fillId="0" borderId="0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5" fillId="0" borderId="1" xfId="15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164" fontId="9" fillId="0" borderId="1" xfId="15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64" fontId="6" fillId="0" borderId="1" xfId="15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15" applyNumberFormat="1" applyFont="1" applyBorder="1" applyAlignment="1">
      <alignment/>
    </xf>
    <xf numFmtId="0" fontId="8" fillId="0" borderId="1" xfId="0" applyFont="1" applyBorder="1" applyAlignment="1">
      <alignment/>
    </xf>
    <xf numFmtId="164" fontId="8" fillId="0" borderId="1" xfId="15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43" fontId="6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0" fontId="10" fillId="0" borderId="0" xfId="0" applyFont="1" applyAlignment="1">
      <alignment/>
    </xf>
    <xf numFmtId="43" fontId="7" fillId="0" borderId="1" xfId="15" applyNumberFormat="1" applyFont="1" applyBorder="1" applyAlignment="1">
      <alignment/>
    </xf>
    <xf numFmtId="0" fontId="9" fillId="0" borderId="0" xfId="0" applyFont="1" applyFill="1" applyAlignment="1">
      <alignment horizontal="left"/>
    </xf>
    <xf numFmtId="164" fontId="9" fillId="0" borderId="0" xfId="15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27">
      <selection activeCell="B36" sqref="B36"/>
    </sheetView>
  </sheetViews>
  <sheetFormatPr defaultColWidth="9.140625" defaultRowHeight="12.75"/>
  <cols>
    <col min="1" max="1" width="43.57421875" style="27" customWidth="1"/>
    <col min="2" max="2" width="17.00390625" style="27" bestFit="1" customWidth="1"/>
    <col min="3" max="3" width="18.140625" style="48" customWidth="1"/>
    <col min="4" max="4" width="20.7109375" style="26" customWidth="1"/>
    <col min="5" max="16384" width="8.8515625" style="27" customWidth="1"/>
  </cols>
  <sheetData>
    <row r="1" spans="1:4" s="2" customFormat="1" ht="15.75">
      <c r="A1" s="2" t="s">
        <v>87</v>
      </c>
      <c r="B1" s="45" t="s">
        <v>202</v>
      </c>
      <c r="C1" s="45" t="s">
        <v>203</v>
      </c>
      <c r="D1" s="45" t="s">
        <v>201</v>
      </c>
    </row>
    <row r="2" spans="1:4" s="2" customFormat="1" ht="15.75">
      <c r="A2" s="2" t="s">
        <v>88</v>
      </c>
      <c r="B2" s="29">
        <v>2845820.569634474</v>
      </c>
      <c r="C2" s="32">
        <f>D2-B2</f>
        <v>64476.43036552612</v>
      </c>
      <c r="D2" s="29">
        <v>2910297</v>
      </c>
    </row>
    <row r="3" spans="1:4" ht="15.75">
      <c r="A3" s="27" t="s">
        <v>89</v>
      </c>
      <c r="B3" s="26">
        <v>71305.76671884145</v>
      </c>
      <c r="C3" s="33">
        <f aca="true" t="shared" si="0" ref="C3:C27">D3-B3</f>
        <v>13951.233281158551</v>
      </c>
      <c r="D3" s="26">
        <v>85257</v>
      </c>
    </row>
    <row r="4" spans="1:4" ht="15.75">
      <c r="A4" s="27" t="s">
        <v>90</v>
      </c>
      <c r="B4" s="26">
        <v>873535.8087117529</v>
      </c>
      <c r="C4" s="33">
        <f t="shared" si="0"/>
        <v>10791.191288247122</v>
      </c>
      <c r="D4" s="26">
        <v>884327</v>
      </c>
    </row>
    <row r="5" spans="1:4" ht="15.75">
      <c r="A5" s="27" t="s">
        <v>91</v>
      </c>
      <c r="B5" s="26">
        <v>502804.30464</v>
      </c>
      <c r="C5" s="33">
        <f t="shared" si="0"/>
        <v>44397.69536000001</v>
      </c>
      <c r="D5" s="26">
        <f>507467+39735</f>
        <v>547202</v>
      </c>
    </row>
    <row r="6" spans="1:4" ht="15.75">
      <c r="A6" s="27" t="s">
        <v>92</v>
      </c>
      <c r="B6" s="26">
        <v>1398174.6895638793</v>
      </c>
      <c r="C6" s="33">
        <f t="shared" si="0"/>
        <v>-4663.689563879278</v>
      </c>
      <c r="D6" s="26">
        <v>1393511</v>
      </c>
    </row>
    <row r="7" spans="1:4" s="2" customFormat="1" ht="15.75">
      <c r="A7" s="2" t="s">
        <v>93</v>
      </c>
      <c r="B7" s="29">
        <v>-2511750.3348595933</v>
      </c>
      <c r="C7" s="32">
        <f t="shared" si="0"/>
        <v>-6828.665140406694</v>
      </c>
      <c r="D7" s="29">
        <v>-2518579</v>
      </c>
    </row>
    <row r="8" spans="1:4" ht="15.75">
      <c r="A8" s="27" t="s">
        <v>94</v>
      </c>
      <c r="B8" s="26">
        <v>-2155531.8560632486</v>
      </c>
      <c r="C8" s="33">
        <f t="shared" si="0"/>
        <v>23196.85606324859</v>
      </c>
      <c r="D8" s="26">
        <v>-2132335</v>
      </c>
    </row>
    <row r="9" spans="1:4" ht="15.75">
      <c r="A9" s="27" t="s">
        <v>95</v>
      </c>
      <c r="B9" s="26">
        <v>-327509.1716</v>
      </c>
      <c r="C9" s="33">
        <f t="shared" si="0"/>
        <v>-3514.8283999999985</v>
      </c>
      <c r="D9" s="26">
        <v>-331024</v>
      </c>
    </row>
    <row r="10" spans="1:4" ht="15.75">
      <c r="A10" s="27" t="s">
        <v>96</v>
      </c>
      <c r="B10" s="26">
        <v>-28709.30719634474</v>
      </c>
      <c r="C10" s="33">
        <f t="shared" si="0"/>
        <v>-26510.69280365526</v>
      </c>
      <c r="D10" s="26">
        <v>-55220</v>
      </c>
    </row>
    <row r="11" spans="1:4" ht="15.75">
      <c r="A11" s="27" t="s">
        <v>97</v>
      </c>
      <c r="B11" s="26">
        <v>334070.2347748806</v>
      </c>
      <c r="C11" s="33">
        <f t="shared" si="0"/>
        <v>57647.76522511942</v>
      </c>
      <c r="D11" s="26">
        <f>D2+D7</f>
        <v>391718</v>
      </c>
    </row>
    <row r="12" spans="1:4" s="2" customFormat="1" ht="15.75">
      <c r="A12" s="2" t="s">
        <v>86</v>
      </c>
      <c r="B12" s="29">
        <v>-1272002.7487821642</v>
      </c>
      <c r="C12" s="32">
        <f t="shared" si="0"/>
        <v>-1160104.2512178358</v>
      </c>
      <c r="D12" s="29">
        <v>-2432107</v>
      </c>
    </row>
    <row r="13" spans="1:4" s="2" customFormat="1" ht="15.75">
      <c r="A13" s="27" t="s">
        <v>68</v>
      </c>
      <c r="B13" s="29">
        <v>0</v>
      </c>
      <c r="C13" s="33">
        <f t="shared" si="0"/>
        <v>127742</v>
      </c>
      <c r="D13" s="26">
        <v>127742</v>
      </c>
    </row>
    <row r="14" spans="1:4" ht="15.75">
      <c r="A14" s="27" t="s">
        <v>98</v>
      </c>
      <c r="B14" s="26">
        <v>-1309200</v>
      </c>
      <c r="C14" s="33">
        <f t="shared" si="0"/>
        <v>1292951</v>
      </c>
      <c r="D14" s="26">
        <v>-16249</v>
      </c>
    </row>
    <row r="15" spans="1:4" ht="15.75">
      <c r="A15" s="27" t="s">
        <v>99</v>
      </c>
      <c r="B15" s="26">
        <v>84826</v>
      </c>
      <c r="C15" s="33">
        <f t="shared" si="0"/>
        <v>-4907</v>
      </c>
      <c r="D15" s="26">
        <v>79919</v>
      </c>
    </row>
    <row r="16" spans="1:4" ht="15.75">
      <c r="A16" s="27" t="s">
        <v>69</v>
      </c>
      <c r="B16" s="26">
        <v>0</v>
      </c>
      <c r="C16" s="33">
        <f t="shared" si="0"/>
        <v>-2600329</v>
      </c>
      <c r="D16" s="26">
        <v>-2600329</v>
      </c>
    </row>
    <row r="17" spans="1:4" ht="15.75">
      <c r="A17" s="27" t="s">
        <v>100</v>
      </c>
      <c r="B17" s="26">
        <v>2885</v>
      </c>
      <c r="C17" s="33">
        <f t="shared" si="0"/>
        <v>-568</v>
      </c>
      <c r="D17" s="26">
        <v>2317</v>
      </c>
    </row>
    <row r="18" spans="1:4" ht="15.75">
      <c r="A18" s="27" t="s">
        <v>70</v>
      </c>
      <c r="B18" s="26">
        <v>-50514.21325</v>
      </c>
      <c r="C18" s="33">
        <f t="shared" si="0"/>
        <v>25007.21325</v>
      </c>
      <c r="D18" s="26">
        <v>-25507</v>
      </c>
    </row>
    <row r="19" spans="1:4" s="2" customFormat="1" ht="15.75">
      <c r="A19" s="2" t="s">
        <v>101</v>
      </c>
      <c r="B19" s="29">
        <v>-937932.5140072836</v>
      </c>
      <c r="C19" s="33">
        <f t="shared" si="0"/>
        <v>-1102456.4859927164</v>
      </c>
      <c r="D19" s="29">
        <f>D11+D12</f>
        <v>-2040389</v>
      </c>
    </row>
    <row r="20" spans="1:4" s="2" customFormat="1" ht="15.75">
      <c r="A20" s="2" t="s">
        <v>102</v>
      </c>
      <c r="B20" s="29">
        <v>1000000</v>
      </c>
      <c r="C20" s="32">
        <f t="shared" si="0"/>
        <v>0</v>
      </c>
      <c r="D20" s="29">
        <v>1000000</v>
      </c>
    </row>
    <row r="21" spans="1:4" ht="15.75">
      <c r="A21" s="27" t="s">
        <v>103</v>
      </c>
      <c r="B21" s="26">
        <v>1000000</v>
      </c>
      <c r="C21" s="33">
        <f t="shared" si="0"/>
        <v>0</v>
      </c>
      <c r="D21" s="26">
        <v>1000000</v>
      </c>
    </row>
    <row r="22" spans="1:4" ht="15.75">
      <c r="A22" s="27" t="s">
        <v>104</v>
      </c>
      <c r="B22" s="26">
        <v>62067.48599271639</v>
      </c>
      <c r="C22" s="33">
        <f t="shared" si="0"/>
        <v>-1102456.4859927164</v>
      </c>
      <c r="D22" s="26">
        <v>-1040389</v>
      </c>
    </row>
    <row r="23" spans="1:4" ht="15.75">
      <c r="A23" s="27" t="s">
        <v>105</v>
      </c>
      <c r="B23" s="26">
        <v>1469954.5972237037</v>
      </c>
      <c r="C23" s="33">
        <f t="shared" si="0"/>
        <v>-67278.59722370375</v>
      </c>
      <c r="D23" s="26">
        <f>D25-D27</f>
        <v>1402676</v>
      </c>
    </row>
    <row r="24" spans="1:4" ht="15.75">
      <c r="A24" s="27" t="s">
        <v>106</v>
      </c>
      <c r="B24" s="26">
        <v>1820568.53</v>
      </c>
      <c r="C24" s="33">
        <f t="shared" si="0"/>
        <v>0.4699999999720603</v>
      </c>
      <c r="D24" s="26">
        <v>1820569</v>
      </c>
    </row>
    <row r="25" spans="1:4" ht="15.75">
      <c r="A25" s="27" t="s">
        <v>107</v>
      </c>
      <c r="B25" s="26">
        <v>1820568.53</v>
      </c>
      <c r="C25" s="33">
        <f t="shared" si="0"/>
        <v>0.4699999999720603</v>
      </c>
      <c r="D25" s="26">
        <v>1820569</v>
      </c>
    </row>
    <row r="26" spans="1:4" s="2" customFormat="1" ht="15.75">
      <c r="A26" s="2" t="s">
        <v>108</v>
      </c>
      <c r="B26" s="29">
        <v>350613.9327762964</v>
      </c>
      <c r="C26" s="32">
        <f t="shared" si="0"/>
        <v>67279.0672237036</v>
      </c>
      <c r="D26" s="29">
        <v>417893</v>
      </c>
    </row>
    <row r="27" spans="1:4" ht="15.75">
      <c r="A27" s="27" t="s">
        <v>109</v>
      </c>
      <c r="B27" s="26">
        <v>350613.9327762964</v>
      </c>
      <c r="C27" s="33">
        <f t="shared" si="0"/>
        <v>67279.0672237036</v>
      </c>
      <c r="D27" s="26">
        <v>417893</v>
      </c>
    </row>
    <row r="28" spans="1:4" s="2" customFormat="1" ht="15.75">
      <c r="A28" s="2" t="s">
        <v>110</v>
      </c>
      <c r="B28" s="46">
        <v>0.5165310184726472</v>
      </c>
      <c r="D28" s="46">
        <f>D23/D2</f>
        <v>0.4819700532282444</v>
      </c>
    </row>
    <row r="29" spans="1:4" ht="15.75">
      <c r="A29" s="27" t="s">
        <v>111</v>
      </c>
      <c r="B29" s="26">
        <v>1917861</v>
      </c>
      <c r="C29" s="33">
        <f>D29-B29</f>
        <v>79053</v>
      </c>
      <c r="D29" s="26">
        <f>(D2+D26)*0.6</f>
        <v>1996914</v>
      </c>
    </row>
    <row r="30" spans="1:4" ht="15.75">
      <c r="A30" s="27" t="s">
        <v>111</v>
      </c>
      <c r="B30" s="47">
        <v>0.6</v>
      </c>
      <c r="D30" s="47">
        <v>0.6</v>
      </c>
    </row>
    <row r="31" ht="15.75">
      <c r="B31" s="47"/>
    </row>
    <row r="33" spans="1:4" ht="15.75">
      <c r="A33" s="34" t="s">
        <v>383</v>
      </c>
      <c r="B33" s="34">
        <v>2014</v>
      </c>
      <c r="C33" s="44" t="s">
        <v>203</v>
      </c>
      <c r="D33" s="44" t="s">
        <v>201</v>
      </c>
    </row>
    <row r="34" spans="1:4" s="2" customFormat="1" ht="15.75">
      <c r="A34" s="34" t="s">
        <v>88</v>
      </c>
      <c r="B34" s="35">
        <v>3480083.723634474</v>
      </c>
      <c r="C34" s="36">
        <f>C2</f>
        <v>64476.43036552612</v>
      </c>
      <c r="D34" s="35">
        <f>B34+C34</f>
        <v>3544560.154</v>
      </c>
    </row>
    <row r="35" spans="1:4" s="2" customFormat="1" ht="15.75">
      <c r="A35" s="34" t="s">
        <v>93</v>
      </c>
      <c r="B35" s="35">
        <v>-3146006.546885833</v>
      </c>
      <c r="C35" s="36">
        <f>C7</f>
        <v>-6828.665140406694</v>
      </c>
      <c r="D35" s="35">
        <f aca="true" t="shared" si="1" ref="D35:D45">B35+C35</f>
        <v>-3152835.21202624</v>
      </c>
    </row>
    <row r="36" spans="1:4" ht="15.75">
      <c r="A36" s="37" t="s">
        <v>97</v>
      </c>
      <c r="B36" s="38">
        <v>334077.17674864084</v>
      </c>
      <c r="C36" s="43">
        <f>C11</f>
        <v>57647.76522511942</v>
      </c>
      <c r="D36" s="38">
        <f t="shared" si="1"/>
        <v>391724.94197376026</v>
      </c>
    </row>
    <row r="37" spans="1:4" s="2" customFormat="1" ht="15.75">
      <c r="A37" s="34" t="s">
        <v>86</v>
      </c>
      <c r="B37" s="35">
        <v>-844381.7487821642</v>
      </c>
      <c r="C37" s="36">
        <f>C12</f>
        <v>-1160104.2512178358</v>
      </c>
      <c r="D37" s="35">
        <f t="shared" si="1"/>
        <v>-2004486</v>
      </c>
    </row>
    <row r="38" spans="1:4" ht="15.75">
      <c r="A38" s="37" t="s">
        <v>101</v>
      </c>
      <c r="B38" s="38">
        <v>-510304.57203352335</v>
      </c>
      <c r="C38" s="43">
        <f>C19</f>
        <v>-1102456.4859927164</v>
      </c>
      <c r="D38" s="38">
        <f t="shared" si="1"/>
        <v>-1612761.0580262397</v>
      </c>
    </row>
    <row r="39" spans="1:4" ht="15.75">
      <c r="A39" s="37" t="s">
        <v>102</v>
      </c>
      <c r="B39" s="38">
        <v>568589.9</v>
      </c>
      <c r="C39" s="43">
        <f>C20</f>
        <v>0</v>
      </c>
      <c r="D39" s="38">
        <f t="shared" si="1"/>
        <v>568589.9</v>
      </c>
    </row>
    <row r="40" spans="1:4" ht="15.75">
      <c r="A40" s="37" t="s">
        <v>104</v>
      </c>
      <c r="B40" s="38">
        <v>58285.32796647638</v>
      </c>
      <c r="C40" s="43">
        <f>C22</f>
        <v>-1102456.4859927164</v>
      </c>
      <c r="D40" s="38">
        <f t="shared" si="1"/>
        <v>-1044171.1580262401</v>
      </c>
    </row>
    <row r="41" spans="1:4" ht="15.75">
      <c r="A41" s="37" t="s">
        <v>105</v>
      </c>
      <c r="B41" s="38">
        <v>1481800.8043699434</v>
      </c>
      <c r="C41" s="43">
        <f>C23</f>
        <v>-67278.59722370375</v>
      </c>
      <c r="D41" s="38">
        <f t="shared" si="1"/>
        <v>1414522.2071462397</v>
      </c>
    </row>
    <row r="42" spans="1:4" ht="15.75">
      <c r="A42" s="37" t="s">
        <v>106</v>
      </c>
      <c r="B42" s="38">
        <v>1902221.68</v>
      </c>
      <c r="C42" s="43">
        <f>C24</f>
        <v>0.4699999999720603</v>
      </c>
      <c r="D42" s="38">
        <f t="shared" si="1"/>
        <v>1902222.15</v>
      </c>
    </row>
    <row r="43" spans="1:4" ht="15.75">
      <c r="A43" s="37" t="s">
        <v>108</v>
      </c>
      <c r="B43" s="38">
        <v>420420.8756300564</v>
      </c>
      <c r="C43" s="43">
        <f>C26</f>
        <v>67279.0672237036</v>
      </c>
      <c r="D43" s="38">
        <f t="shared" si="1"/>
        <v>487699.94285376003</v>
      </c>
    </row>
    <row r="44" spans="1:4" ht="15.75">
      <c r="A44" s="37" t="s">
        <v>110</v>
      </c>
      <c r="B44" s="49">
        <v>0.4257945848562529</v>
      </c>
      <c r="C44" s="37"/>
      <c r="D44" s="49">
        <f>D41/D34</f>
        <v>0.39906847272713536</v>
      </c>
    </row>
    <row r="45" spans="1:4" ht="15.75">
      <c r="A45" s="37" t="s">
        <v>111</v>
      </c>
      <c r="B45" s="38">
        <v>2340303</v>
      </c>
      <c r="C45" s="43">
        <f>C29</f>
        <v>79053</v>
      </c>
      <c r="D45" s="38">
        <f t="shared" si="1"/>
        <v>2419356</v>
      </c>
    </row>
    <row r="46" spans="1:4" ht="15.75">
      <c r="A46" s="37" t="s">
        <v>111</v>
      </c>
      <c r="B46" s="49">
        <v>0.6</v>
      </c>
      <c r="C46" s="37"/>
      <c r="D46" s="49">
        <v>0.6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18" sqref="B18"/>
    </sheetView>
  </sheetViews>
  <sheetFormatPr defaultColWidth="9.140625" defaultRowHeight="12.75"/>
  <cols>
    <col min="1" max="1" width="57.00390625" style="27" customWidth="1"/>
    <col min="2" max="2" width="18.28125" style="27" customWidth="1"/>
    <col min="3" max="3" width="17.57421875" style="27" customWidth="1"/>
    <col min="4" max="4" width="17.8515625" style="27" customWidth="1"/>
    <col min="5" max="16384" width="8.8515625" style="27" customWidth="1"/>
  </cols>
  <sheetData>
    <row r="1" spans="1:3" s="2" customFormat="1" ht="15.75">
      <c r="A1" s="2" t="s">
        <v>86</v>
      </c>
      <c r="B1" s="30"/>
      <c r="C1" s="30"/>
    </row>
    <row r="2" spans="2:3" ht="15.75">
      <c r="B2" s="31"/>
      <c r="C2" s="31"/>
    </row>
    <row r="3" spans="2:3" ht="15.75">
      <c r="B3" s="31"/>
      <c r="C3" s="31"/>
    </row>
    <row r="4" spans="1:4" s="2" customFormat="1" ht="15.75">
      <c r="A4" s="34"/>
      <c r="B4" s="44">
        <v>2014</v>
      </c>
      <c r="C4" s="44" t="s">
        <v>199</v>
      </c>
      <c r="D4" s="44" t="s">
        <v>200</v>
      </c>
    </row>
    <row r="5" spans="1:4" s="2" customFormat="1" ht="15.75">
      <c r="A5" s="34" t="s">
        <v>73</v>
      </c>
      <c r="B5" s="35">
        <v>1309200</v>
      </c>
      <c r="C5" s="35">
        <f>D5-B5</f>
        <v>1307377.9500000002</v>
      </c>
      <c r="D5" s="36">
        <f>D12+D22+D33+D38</f>
        <v>2616577.95</v>
      </c>
    </row>
    <row r="6" spans="1:4" s="2" customFormat="1" ht="15.75">
      <c r="A6" s="34" t="s">
        <v>74</v>
      </c>
      <c r="B6" s="35">
        <v>1309200</v>
      </c>
      <c r="C6" s="35">
        <f>D6-B6</f>
        <v>1306377.9500000002</v>
      </c>
      <c r="D6" s="36">
        <f>D7+D8+D9</f>
        <v>2615577.95</v>
      </c>
    </row>
    <row r="7" spans="1:4" s="2" customFormat="1" ht="15.75">
      <c r="A7" s="34" t="s">
        <v>75</v>
      </c>
      <c r="B7" s="35">
        <v>84826</v>
      </c>
      <c r="C7" s="35">
        <f>D7-B7</f>
        <v>-4907</v>
      </c>
      <c r="D7" s="36">
        <f>D27</f>
        <v>79919</v>
      </c>
    </row>
    <row r="8" spans="1:4" s="2" customFormat="1" ht="15.75">
      <c r="A8" s="34" t="s">
        <v>49</v>
      </c>
      <c r="B8" s="35">
        <v>1000000</v>
      </c>
      <c r="C8" s="35">
        <f>D8-B8</f>
        <v>0</v>
      </c>
      <c r="D8" s="35">
        <v>1000000</v>
      </c>
    </row>
    <row r="9" spans="1:4" s="2" customFormat="1" ht="15.75">
      <c r="A9" s="34" t="s">
        <v>76</v>
      </c>
      <c r="B9" s="35">
        <v>224374</v>
      </c>
      <c r="C9" s="35">
        <f>D9-B9</f>
        <v>1311284.95</v>
      </c>
      <c r="D9" s="36">
        <f>D17+D29+D42-D27</f>
        <v>1535658.95</v>
      </c>
    </row>
    <row r="10" spans="1:4" s="2" customFormat="1" ht="15.75">
      <c r="A10" s="34" t="s">
        <v>77</v>
      </c>
      <c r="B10" s="35">
        <v>0</v>
      </c>
      <c r="C10" s="35"/>
      <c r="D10" s="35">
        <v>0</v>
      </c>
    </row>
    <row r="11" spans="1:4" ht="15.75">
      <c r="A11" s="37"/>
      <c r="B11" s="38"/>
      <c r="C11" s="38"/>
      <c r="D11" s="37"/>
    </row>
    <row r="12" spans="1:4" s="2" customFormat="1" ht="15.75">
      <c r="A12" s="34" t="s">
        <v>78</v>
      </c>
      <c r="B12" s="35">
        <v>1150000</v>
      </c>
      <c r="C12" s="35">
        <f>D12-B12</f>
        <v>1450328.9500000002</v>
      </c>
      <c r="D12" s="35">
        <v>2600328.95</v>
      </c>
    </row>
    <row r="13" spans="1:4" ht="15.75">
      <c r="A13" s="39" t="s">
        <v>79</v>
      </c>
      <c r="B13" s="40">
        <v>1150000</v>
      </c>
      <c r="C13" s="38">
        <f aca="true" t="shared" si="0" ref="C13:C20">D13-B13</f>
        <v>1450328.9500000002</v>
      </c>
      <c r="D13" s="40">
        <v>2600328.95</v>
      </c>
    </row>
    <row r="14" spans="1:4" ht="15.75">
      <c r="A14" s="37" t="s">
        <v>74</v>
      </c>
      <c r="B14" s="38">
        <v>1150000</v>
      </c>
      <c r="C14" s="38">
        <f t="shared" si="0"/>
        <v>1450328.9500000002</v>
      </c>
      <c r="D14" s="38">
        <v>2600328.95</v>
      </c>
    </row>
    <row r="15" spans="1:4" ht="15.75">
      <c r="A15" s="37" t="s">
        <v>49</v>
      </c>
      <c r="B15" s="38">
        <v>1000000</v>
      </c>
      <c r="C15" s="38">
        <f t="shared" si="0"/>
        <v>0</v>
      </c>
      <c r="D15" s="38">
        <v>1000000</v>
      </c>
    </row>
    <row r="16" spans="1:4" ht="15.75">
      <c r="A16" s="39" t="s">
        <v>80</v>
      </c>
      <c r="B16" s="40">
        <v>1000000</v>
      </c>
      <c r="C16" s="38">
        <f t="shared" si="0"/>
        <v>0</v>
      </c>
      <c r="D16" s="40">
        <v>1000000</v>
      </c>
    </row>
    <row r="17" spans="1:4" ht="15.75">
      <c r="A17" s="37" t="s">
        <v>76</v>
      </c>
      <c r="B17" s="38">
        <v>150000</v>
      </c>
      <c r="C17" s="38">
        <f t="shared" si="0"/>
        <v>1450328.95</v>
      </c>
      <c r="D17" s="38">
        <v>1600328.95</v>
      </c>
    </row>
    <row r="18" spans="1:4" ht="15.75">
      <c r="A18" s="39" t="s">
        <v>80</v>
      </c>
      <c r="B18" s="40">
        <v>150000</v>
      </c>
      <c r="C18" s="38">
        <f t="shared" si="0"/>
        <v>1450328.95</v>
      </c>
      <c r="D18" s="40">
        <v>1600328.95</v>
      </c>
    </row>
    <row r="19" spans="1:4" ht="15.75">
      <c r="A19" s="37" t="s">
        <v>212</v>
      </c>
      <c r="B19" s="38">
        <v>0</v>
      </c>
      <c r="C19" s="38">
        <f t="shared" si="0"/>
        <v>2600328.95</v>
      </c>
      <c r="D19" s="38">
        <v>2600328.95</v>
      </c>
    </row>
    <row r="20" spans="1:4" s="28" customFormat="1" ht="15.75">
      <c r="A20" s="39" t="s">
        <v>80</v>
      </c>
      <c r="B20" s="40">
        <v>0</v>
      </c>
      <c r="C20" s="38">
        <f t="shared" si="0"/>
        <v>2600328.95</v>
      </c>
      <c r="D20" s="40">
        <v>2600328.95</v>
      </c>
    </row>
    <row r="21" spans="1:4" ht="15.75">
      <c r="A21" s="37"/>
      <c r="B21" s="38"/>
      <c r="C21" s="38"/>
      <c r="D21" s="37"/>
    </row>
    <row r="22" spans="1:4" s="2" customFormat="1" ht="15.75">
      <c r="A22" s="34" t="s">
        <v>81</v>
      </c>
      <c r="B22" s="35">
        <v>158200</v>
      </c>
      <c r="C22" s="35">
        <f>D22-B22</f>
        <v>-155800</v>
      </c>
      <c r="D22" s="35">
        <v>2400</v>
      </c>
    </row>
    <row r="23" spans="1:4" ht="15.75">
      <c r="A23" s="37" t="s">
        <v>82</v>
      </c>
      <c r="B23" s="38">
        <v>158200</v>
      </c>
      <c r="C23" s="38">
        <f aca="true" t="shared" si="1" ref="C23:C31">D23-B23</f>
        <v>-155800</v>
      </c>
      <c r="D23" s="38">
        <v>2400</v>
      </c>
    </row>
    <row r="24" spans="1:4" ht="15.75">
      <c r="A24" s="39" t="s">
        <v>196</v>
      </c>
      <c r="B24" s="40">
        <v>0</v>
      </c>
      <c r="C24" s="38">
        <f t="shared" si="1"/>
        <v>2400</v>
      </c>
      <c r="D24" s="40">
        <v>2400</v>
      </c>
    </row>
    <row r="25" spans="1:4" ht="15.75">
      <c r="A25" s="39" t="s">
        <v>379</v>
      </c>
      <c r="B25" s="40">
        <v>73374</v>
      </c>
      <c r="C25" s="38">
        <f t="shared" si="1"/>
        <v>-73374</v>
      </c>
      <c r="D25" s="40">
        <v>0</v>
      </c>
    </row>
    <row r="26" spans="1:4" ht="15.75">
      <c r="A26" s="37" t="s">
        <v>74</v>
      </c>
      <c r="B26" s="38">
        <v>158200</v>
      </c>
      <c r="C26" s="38">
        <f t="shared" si="1"/>
        <v>-155800</v>
      </c>
      <c r="D26" s="38">
        <v>2400</v>
      </c>
    </row>
    <row r="27" spans="1:4" ht="15.75">
      <c r="A27" s="37" t="s">
        <v>75</v>
      </c>
      <c r="B27" s="38">
        <v>84826</v>
      </c>
      <c r="C27" s="38">
        <f t="shared" si="1"/>
        <v>-4907</v>
      </c>
      <c r="D27" s="38">
        <v>79919</v>
      </c>
    </row>
    <row r="28" spans="1:4" ht="15.75">
      <c r="A28" s="37" t="s">
        <v>83</v>
      </c>
      <c r="B28" s="38">
        <v>84826</v>
      </c>
      <c r="C28" s="38">
        <f t="shared" si="1"/>
        <v>-4907</v>
      </c>
      <c r="D28" s="38">
        <v>79919</v>
      </c>
    </row>
    <row r="29" spans="1:4" ht="15.75">
      <c r="A29" s="37" t="s">
        <v>76</v>
      </c>
      <c r="B29" s="38">
        <v>73374</v>
      </c>
      <c r="C29" s="38">
        <f t="shared" si="1"/>
        <v>-70974</v>
      </c>
      <c r="D29" s="38">
        <v>2400</v>
      </c>
    </row>
    <row r="30" spans="1:4" ht="15.75">
      <c r="A30" s="39" t="s">
        <v>196</v>
      </c>
      <c r="B30" s="38">
        <v>0</v>
      </c>
      <c r="C30" s="38">
        <f t="shared" si="1"/>
        <v>2400</v>
      </c>
      <c r="D30" s="38">
        <v>2400</v>
      </c>
    </row>
    <row r="31" spans="1:4" ht="15.75">
      <c r="A31" s="39" t="s">
        <v>379</v>
      </c>
      <c r="B31" s="40">
        <v>73374</v>
      </c>
      <c r="C31" s="38">
        <f t="shared" si="1"/>
        <v>-73374</v>
      </c>
      <c r="D31" s="40">
        <v>0</v>
      </c>
    </row>
    <row r="32" spans="1:4" ht="15.75">
      <c r="A32" s="37"/>
      <c r="B32" s="38"/>
      <c r="C32" s="38"/>
      <c r="D32" s="37"/>
    </row>
    <row r="33" spans="1:4" s="2" customFormat="1" ht="15.75">
      <c r="A33" s="34" t="s">
        <v>84</v>
      </c>
      <c r="B33" s="35">
        <v>1000</v>
      </c>
      <c r="C33" s="35">
        <f>D33-B33</f>
        <v>0</v>
      </c>
      <c r="D33" s="35">
        <v>1000</v>
      </c>
    </row>
    <row r="34" spans="1:4" ht="15.75">
      <c r="A34" s="37" t="s">
        <v>85</v>
      </c>
      <c r="B34" s="38">
        <v>1000</v>
      </c>
      <c r="C34" s="38">
        <f>D34-B34</f>
        <v>0</v>
      </c>
      <c r="D34" s="38">
        <v>1000</v>
      </c>
    </row>
    <row r="35" spans="1:4" ht="15.75">
      <c r="A35" s="37" t="s">
        <v>74</v>
      </c>
      <c r="B35" s="38">
        <v>1000</v>
      </c>
      <c r="C35" s="38">
        <f>D35-B35</f>
        <v>0</v>
      </c>
      <c r="D35" s="38">
        <v>1000</v>
      </c>
    </row>
    <row r="36" spans="1:4" ht="15.75">
      <c r="A36" s="37" t="s">
        <v>76</v>
      </c>
      <c r="B36" s="38">
        <v>1000</v>
      </c>
      <c r="C36" s="38">
        <f>D36-B36</f>
        <v>0</v>
      </c>
      <c r="D36" s="38">
        <v>1000</v>
      </c>
    </row>
    <row r="37" spans="1:4" ht="15.75">
      <c r="A37" s="37"/>
      <c r="B37" s="37"/>
      <c r="C37" s="37"/>
      <c r="D37" s="37"/>
    </row>
    <row r="38" spans="1:4" s="2" customFormat="1" ht="15.75">
      <c r="A38" s="41" t="s">
        <v>197</v>
      </c>
      <c r="B38" s="35">
        <v>0</v>
      </c>
      <c r="C38" s="35">
        <f>D38-B38</f>
        <v>12849</v>
      </c>
      <c r="D38" s="35">
        <f>D39</f>
        <v>12849</v>
      </c>
    </row>
    <row r="39" spans="1:4" ht="15.75">
      <c r="A39" s="37" t="s">
        <v>198</v>
      </c>
      <c r="B39" s="38">
        <v>0</v>
      </c>
      <c r="C39" s="38">
        <f>D39-B39</f>
        <v>12849</v>
      </c>
      <c r="D39" s="38">
        <f>D40+D41</f>
        <v>12849</v>
      </c>
    </row>
    <row r="40" spans="1:4" ht="15.75">
      <c r="A40" s="42" t="s">
        <v>22</v>
      </c>
      <c r="B40" s="38">
        <v>0</v>
      </c>
      <c r="C40" s="38">
        <f>D40-B40</f>
        <v>6200</v>
      </c>
      <c r="D40" s="38">
        <v>6200</v>
      </c>
    </row>
    <row r="41" spans="1:4" ht="15.75">
      <c r="A41" s="42" t="s">
        <v>23</v>
      </c>
      <c r="B41" s="38">
        <v>0</v>
      </c>
      <c r="C41" s="38">
        <f>D41-B41</f>
        <v>6649</v>
      </c>
      <c r="D41" s="38">
        <v>6649</v>
      </c>
    </row>
    <row r="42" spans="1:4" ht="15.75">
      <c r="A42" s="37" t="s">
        <v>76</v>
      </c>
      <c r="B42" s="38">
        <v>0</v>
      </c>
      <c r="C42" s="38">
        <f>D42-B42</f>
        <v>12849</v>
      </c>
      <c r="D42" s="43">
        <f>D38</f>
        <v>12849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4">
      <selection activeCell="E7" sqref="E7"/>
    </sheetView>
  </sheetViews>
  <sheetFormatPr defaultColWidth="9.140625" defaultRowHeight="12.75"/>
  <cols>
    <col min="1" max="1" width="57.140625" style="5" bestFit="1" customWidth="1"/>
    <col min="2" max="2" width="18.7109375" style="5" bestFit="1" customWidth="1"/>
    <col min="3" max="3" width="18.140625" style="5" customWidth="1"/>
    <col min="4" max="4" width="18.421875" style="6" customWidth="1"/>
    <col min="5" max="16384" width="21.140625" style="5" customWidth="1"/>
  </cols>
  <sheetData>
    <row r="1" ht="37.5">
      <c r="A1" s="4" t="s">
        <v>63</v>
      </c>
    </row>
    <row r="2" spans="1:4" ht="18.75">
      <c r="A2" s="4"/>
      <c r="B2" s="50" t="s">
        <v>72</v>
      </c>
      <c r="C2" s="50" t="s">
        <v>199</v>
      </c>
      <c r="D2" s="51" t="s">
        <v>201</v>
      </c>
    </row>
    <row r="3" spans="1:4" s="12" customFormat="1" ht="18.75">
      <c r="A3" s="14" t="s">
        <v>64</v>
      </c>
      <c r="B3" s="15" t="s">
        <v>71</v>
      </c>
      <c r="C3" s="20"/>
      <c r="D3" s="15" t="s">
        <v>65</v>
      </c>
    </row>
    <row r="4" spans="1:4" s="12" customFormat="1" ht="18.75">
      <c r="A4" s="16"/>
      <c r="B4" s="16"/>
      <c r="C4" s="20"/>
      <c r="D4" s="7"/>
    </row>
    <row r="5" spans="1:4" s="13" customFormat="1" ht="18.75">
      <c r="A5" s="16" t="s">
        <v>50</v>
      </c>
      <c r="B5" s="17">
        <v>2845821</v>
      </c>
      <c r="C5" s="21">
        <f aca="true" t="shared" si="0" ref="C5:C21">D5-B5</f>
        <v>64476</v>
      </c>
      <c r="D5" s="8">
        <v>2910297</v>
      </c>
    </row>
    <row r="6" spans="1:4" s="12" customFormat="1" ht="18.75">
      <c r="A6" s="18" t="s">
        <v>51</v>
      </c>
      <c r="B6" s="19">
        <v>873536</v>
      </c>
      <c r="C6" s="22">
        <f t="shared" si="0"/>
        <v>10791</v>
      </c>
      <c r="D6" s="9">
        <v>884327</v>
      </c>
    </row>
    <row r="7" spans="1:4" s="12" customFormat="1" ht="18.75">
      <c r="A7" s="18" t="s">
        <v>52</v>
      </c>
      <c r="B7" s="19">
        <v>71306</v>
      </c>
      <c r="C7" s="22">
        <f t="shared" si="0"/>
        <v>13951</v>
      </c>
      <c r="D7" s="9">
        <v>85257</v>
      </c>
    </row>
    <row r="8" spans="1:4" s="12" customFormat="1" ht="18.75">
      <c r="A8" s="18" t="s">
        <v>53</v>
      </c>
      <c r="B8" s="19">
        <v>502804</v>
      </c>
      <c r="C8" s="22">
        <f t="shared" si="0"/>
        <v>44398</v>
      </c>
      <c r="D8" s="9">
        <f>507467+39735</f>
        <v>547202</v>
      </c>
    </row>
    <row r="9" spans="1:4" s="12" customFormat="1" ht="18.75">
      <c r="A9" s="18" t="s">
        <v>54</v>
      </c>
      <c r="B9" s="19">
        <v>1398175</v>
      </c>
      <c r="C9" s="22">
        <f t="shared" si="0"/>
        <v>-4664</v>
      </c>
      <c r="D9" s="9">
        <v>1393511</v>
      </c>
    </row>
    <row r="10" spans="1:4" s="13" customFormat="1" ht="18.75">
      <c r="A10" s="16" t="s">
        <v>55</v>
      </c>
      <c r="B10" s="17">
        <v>2511750</v>
      </c>
      <c r="C10" s="21">
        <f t="shared" si="0"/>
        <v>6829</v>
      </c>
      <c r="D10" s="10">
        <v>2518579</v>
      </c>
    </row>
    <row r="11" spans="1:4" s="12" customFormat="1" ht="18.75">
      <c r="A11" s="18" t="s">
        <v>56</v>
      </c>
      <c r="B11" s="19">
        <v>327509</v>
      </c>
      <c r="C11" s="22">
        <f t="shared" si="0"/>
        <v>3515</v>
      </c>
      <c r="D11" s="9">
        <v>331024</v>
      </c>
    </row>
    <row r="12" spans="1:4" s="12" customFormat="1" ht="18.75">
      <c r="A12" s="18" t="s">
        <v>57</v>
      </c>
      <c r="B12" s="19">
        <v>2184241</v>
      </c>
      <c r="C12" s="22">
        <f t="shared" si="0"/>
        <v>3314</v>
      </c>
      <c r="D12" s="9">
        <v>2187555</v>
      </c>
    </row>
    <row r="13" spans="1:4" s="13" customFormat="1" ht="18.75">
      <c r="A13" s="16" t="s">
        <v>58</v>
      </c>
      <c r="B13" s="17">
        <v>-1272003</v>
      </c>
      <c r="C13" s="21">
        <f t="shared" si="0"/>
        <v>-1160104</v>
      </c>
      <c r="D13" s="10">
        <v>-2432107</v>
      </c>
    </row>
    <row r="14" spans="1:4" s="12" customFormat="1" ht="18.75">
      <c r="A14" s="18" t="s">
        <v>66</v>
      </c>
      <c r="B14" s="19">
        <v>0</v>
      </c>
      <c r="C14" s="22">
        <f t="shared" si="0"/>
        <v>127742</v>
      </c>
      <c r="D14" s="9">
        <v>127742</v>
      </c>
    </row>
    <row r="15" spans="1:4" s="12" customFormat="1" ht="18.75">
      <c r="A15" s="18" t="s">
        <v>59</v>
      </c>
      <c r="B15" s="19">
        <v>1309200</v>
      </c>
      <c r="C15" s="22">
        <f t="shared" si="0"/>
        <v>-1325449</v>
      </c>
      <c r="D15" s="9">
        <v>-16249</v>
      </c>
    </row>
    <row r="16" spans="1:4" s="12" customFormat="1" ht="18.75">
      <c r="A16" s="18" t="s">
        <v>60</v>
      </c>
      <c r="B16" s="19">
        <v>84826</v>
      </c>
      <c r="C16" s="22">
        <f t="shared" si="0"/>
        <v>-4907</v>
      </c>
      <c r="D16" s="9">
        <v>79919</v>
      </c>
    </row>
    <row r="17" spans="1:4" s="12" customFormat="1" ht="18.75">
      <c r="A17" s="18" t="s">
        <v>67</v>
      </c>
      <c r="B17" s="19">
        <v>0</v>
      </c>
      <c r="C17" s="22">
        <f t="shared" si="0"/>
        <v>-2600329</v>
      </c>
      <c r="D17" s="9">
        <v>-2600329</v>
      </c>
    </row>
    <row r="18" spans="1:4" s="12" customFormat="1" ht="18.75">
      <c r="A18" s="18" t="s">
        <v>61</v>
      </c>
      <c r="B18" s="19">
        <v>-47629</v>
      </c>
      <c r="C18" s="22">
        <f t="shared" si="0"/>
        <v>24439</v>
      </c>
      <c r="D18" s="7">
        <v>-23190</v>
      </c>
    </row>
    <row r="19" spans="1:4" s="13" customFormat="1" ht="18.75">
      <c r="A19" s="16" t="s">
        <v>12</v>
      </c>
      <c r="B19" s="17">
        <v>1000000</v>
      </c>
      <c r="C19" s="21">
        <f t="shared" si="0"/>
        <v>0</v>
      </c>
      <c r="D19" s="8">
        <v>1000000</v>
      </c>
    </row>
    <row r="20" spans="1:4" s="12" customFormat="1" ht="18.75">
      <c r="A20" s="18" t="s">
        <v>49</v>
      </c>
      <c r="B20" s="19">
        <v>1000000</v>
      </c>
      <c r="C20" s="21">
        <f t="shared" si="0"/>
        <v>0</v>
      </c>
      <c r="D20" s="7">
        <v>1000000</v>
      </c>
    </row>
    <row r="21" spans="1:4" s="13" customFormat="1" ht="18.75">
      <c r="A21" s="16" t="s">
        <v>62</v>
      </c>
      <c r="B21" s="17">
        <v>72067</v>
      </c>
      <c r="C21" s="21">
        <f t="shared" si="0"/>
        <v>-1112456</v>
      </c>
      <c r="D21" s="8">
        <v>-1040389</v>
      </c>
    </row>
    <row r="22" s="12" customFormat="1" ht="18.75">
      <c r="D22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0"/>
  <sheetViews>
    <sheetView tabSelected="1" workbookViewId="0" topLeftCell="A1">
      <pane ySplit="8" topLeftCell="BM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7.8515625" style="23" customWidth="1"/>
    <col min="2" max="2" width="5.28125" style="23" customWidth="1"/>
    <col min="3" max="3" width="4.7109375" style="23" customWidth="1"/>
    <col min="4" max="4" width="5.57421875" style="23" customWidth="1"/>
    <col min="5" max="5" width="5.140625" style="23" customWidth="1"/>
    <col min="6" max="6" width="23.7109375" style="23" customWidth="1"/>
    <col min="7" max="7" width="9.7109375" style="23" customWidth="1"/>
    <col min="8" max="8" width="10.421875" style="23" customWidth="1"/>
    <col min="9" max="9" width="10.28125" style="23" customWidth="1"/>
    <col min="10" max="10" width="13.7109375" style="23" customWidth="1"/>
    <col min="11" max="11" width="10.00390625" style="23" customWidth="1"/>
    <col min="12" max="12" width="10.28125" style="23" customWidth="1"/>
    <col min="13" max="13" width="10.7109375" style="23" customWidth="1"/>
    <col min="14" max="16384" width="13.8515625" style="23" customWidth="1"/>
  </cols>
  <sheetData>
    <row r="1" ht="11.25">
      <c r="F1" s="23" t="s">
        <v>194</v>
      </c>
    </row>
    <row r="2" s="25" customFormat="1" ht="12.75">
      <c r="B2" s="25" t="s">
        <v>193</v>
      </c>
    </row>
    <row r="8" spans="1:14" ht="11.25">
      <c r="A8" s="23" t="s">
        <v>270</v>
      </c>
      <c r="B8" s="23" t="s">
        <v>271</v>
      </c>
      <c r="C8" s="23" t="s">
        <v>272</v>
      </c>
      <c r="D8" s="23" t="s">
        <v>273</v>
      </c>
      <c r="E8" s="23" t="s">
        <v>274</v>
      </c>
      <c r="F8" s="23" t="s">
        <v>275</v>
      </c>
      <c r="G8" s="23" t="s">
        <v>151</v>
      </c>
      <c r="H8" s="23" t="s">
        <v>13</v>
      </c>
      <c r="I8" s="23" t="s">
        <v>14</v>
      </c>
      <c r="J8" s="23" t="s">
        <v>400</v>
      </c>
      <c r="K8" s="23" t="s">
        <v>190</v>
      </c>
      <c r="L8" s="23" t="s">
        <v>48</v>
      </c>
      <c r="M8" s="23" t="s">
        <v>192</v>
      </c>
      <c r="N8" s="23" t="s">
        <v>204</v>
      </c>
    </row>
    <row r="9" spans="6:14" s="25" customFormat="1" ht="12.75">
      <c r="F9" s="25" t="s">
        <v>138</v>
      </c>
      <c r="G9" s="1"/>
      <c r="H9" s="1"/>
      <c r="I9" s="1"/>
      <c r="J9" s="1"/>
      <c r="K9" s="1"/>
      <c r="L9" s="1"/>
      <c r="M9" s="1"/>
      <c r="N9" s="1"/>
    </row>
    <row r="10" spans="5:14" ht="11.25">
      <c r="E10" s="23" t="s">
        <v>137</v>
      </c>
      <c r="F10" s="23" t="s">
        <v>276</v>
      </c>
      <c r="G10" s="3"/>
      <c r="H10" s="3"/>
      <c r="I10" s="3"/>
      <c r="J10" s="3"/>
      <c r="K10" s="3"/>
      <c r="L10" s="3"/>
      <c r="M10" s="3"/>
      <c r="N10" s="3"/>
    </row>
    <row r="11" spans="1:14" ht="11.25">
      <c r="A11" s="23" t="s">
        <v>15</v>
      </c>
      <c r="F11" s="23" t="s">
        <v>15</v>
      </c>
      <c r="G11" s="3"/>
      <c r="H11" s="3">
        <v>227459</v>
      </c>
      <c r="I11" s="3">
        <v>227459</v>
      </c>
      <c r="J11" s="3">
        <v>227818.09</v>
      </c>
      <c r="K11" s="3">
        <v>210966</v>
      </c>
      <c r="L11" s="3">
        <v>210966</v>
      </c>
      <c r="M11" s="3">
        <f>N11-L11</f>
        <v>58601.44</v>
      </c>
      <c r="N11" s="3">
        <v>269567.44</v>
      </c>
    </row>
    <row r="12" spans="1:14" ht="11.25">
      <c r="A12" s="23" t="s">
        <v>15</v>
      </c>
      <c r="C12" s="23" t="s">
        <v>37</v>
      </c>
      <c r="E12" s="23" t="s">
        <v>137</v>
      </c>
      <c r="F12" s="23" t="s">
        <v>277</v>
      </c>
      <c r="G12" s="3">
        <v>124.29</v>
      </c>
      <c r="H12" s="3">
        <v>180</v>
      </c>
      <c r="I12" s="3">
        <v>180</v>
      </c>
      <c r="J12" s="3">
        <v>139.44</v>
      </c>
      <c r="K12" s="3"/>
      <c r="L12" s="3"/>
      <c r="M12" s="3">
        <f>N12-L12</f>
        <v>139.44</v>
      </c>
      <c r="N12" s="3">
        <v>139.44</v>
      </c>
    </row>
    <row r="13" spans="1:14" ht="11.25">
      <c r="A13" s="23" t="s">
        <v>15</v>
      </c>
      <c r="C13" s="23" t="s">
        <v>38</v>
      </c>
      <c r="E13" s="23" t="s">
        <v>137</v>
      </c>
      <c r="F13" s="23" t="s">
        <v>278</v>
      </c>
      <c r="G13" s="3">
        <v>123.26</v>
      </c>
      <c r="H13" s="3">
        <v>180</v>
      </c>
      <c r="I13" s="3">
        <v>180</v>
      </c>
      <c r="J13" s="3">
        <v>139.44</v>
      </c>
      <c r="K13" s="3"/>
      <c r="L13" s="3"/>
      <c r="M13" s="3">
        <f>N13-L13</f>
        <v>139.44</v>
      </c>
      <c r="N13" s="3">
        <v>139.44</v>
      </c>
    </row>
    <row r="14" spans="1:14" ht="11.25">
      <c r="A14" s="23" t="s">
        <v>15</v>
      </c>
      <c r="C14" s="23" t="s">
        <v>116</v>
      </c>
      <c r="E14" s="23" t="s">
        <v>137</v>
      </c>
      <c r="F14" s="23" t="s">
        <v>280</v>
      </c>
      <c r="G14" s="3">
        <v>1.03</v>
      </c>
      <c r="H14" s="3"/>
      <c r="I14" s="3"/>
      <c r="J14" s="3"/>
      <c r="K14" s="3"/>
      <c r="L14" s="3"/>
      <c r="M14" s="3"/>
      <c r="N14" s="3"/>
    </row>
    <row r="15" spans="1:14" ht="11.25">
      <c r="A15" s="23" t="s">
        <v>15</v>
      </c>
      <c r="C15" s="23" t="s">
        <v>43</v>
      </c>
      <c r="E15" s="23" t="s">
        <v>137</v>
      </c>
      <c r="F15" s="23" t="s">
        <v>281</v>
      </c>
      <c r="G15" s="3">
        <v>1266</v>
      </c>
      <c r="H15" s="3">
        <v>227279</v>
      </c>
      <c r="I15" s="3">
        <v>227279</v>
      </c>
      <c r="J15" s="3">
        <v>227279</v>
      </c>
      <c r="K15" s="3">
        <v>210966</v>
      </c>
      <c r="L15" s="3">
        <v>210966</v>
      </c>
      <c r="M15" s="3">
        <f>N15-L15</f>
        <v>58462</v>
      </c>
      <c r="N15" s="3">
        <v>269428</v>
      </c>
    </row>
    <row r="16" spans="1:14" ht="11.25">
      <c r="A16" s="23" t="s">
        <v>15</v>
      </c>
      <c r="C16" s="23" t="s">
        <v>117</v>
      </c>
      <c r="E16" s="23" t="s">
        <v>137</v>
      </c>
      <c r="F16" s="23" t="s">
        <v>282</v>
      </c>
      <c r="G16" s="3">
        <v>1229</v>
      </c>
      <c r="H16" s="3"/>
      <c r="I16" s="3"/>
      <c r="J16" s="3"/>
      <c r="K16" s="3"/>
      <c r="L16" s="3"/>
      <c r="M16" s="3"/>
      <c r="N16" s="3"/>
    </row>
    <row r="17" spans="1:14" ht="11.25">
      <c r="A17" s="23" t="s">
        <v>15</v>
      </c>
      <c r="C17" s="23" t="s">
        <v>44</v>
      </c>
      <c r="E17" s="23" t="s">
        <v>137</v>
      </c>
      <c r="F17" s="23" t="s">
        <v>283</v>
      </c>
      <c r="G17" s="3">
        <v>37</v>
      </c>
      <c r="H17" s="3">
        <v>227279</v>
      </c>
      <c r="I17" s="3">
        <v>227279</v>
      </c>
      <c r="J17" s="3">
        <v>227279</v>
      </c>
      <c r="K17" s="3">
        <v>210966</v>
      </c>
      <c r="L17" s="3">
        <v>210966</v>
      </c>
      <c r="M17" s="3">
        <f>N17-L17</f>
        <v>58462</v>
      </c>
      <c r="N17" s="3">
        <v>269428</v>
      </c>
    </row>
    <row r="18" spans="1:14" ht="11.25">
      <c r="A18" s="23" t="s">
        <v>15</v>
      </c>
      <c r="C18" s="23" t="s">
        <v>46</v>
      </c>
      <c r="E18" s="23" t="s">
        <v>137</v>
      </c>
      <c r="F18" s="23" t="s">
        <v>284</v>
      </c>
      <c r="G18" s="3">
        <v>37</v>
      </c>
      <c r="H18" s="3">
        <v>227279</v>
      </c>
      <c r="I18" s="3">
        <v>227279</v>
      </c>
      <c r="J18" s="3">
        <v>227279</v>
      </c>
      <c r="K18" s="3">
        <v>210966</v>
      </c>
      <c r="L18" s="3">
        <v>210966</v>
      </c>
      <c r="M18" s="3">
        <f>N18-L18</f>
        <v>58462</v>
      </c>
      <c r="N18" s="3">
        <v>269428</v>
      </c>
    </row>
    <row r="19" spans="1:14" ht="11.25">
      <c r="A19" s="23" t="s">
        <v>15</v>
      </c>
      <c r="C19" s="23" t="s">
        <v>47</v>
      </c>
      <c r="E19" s="23" t="s">
        <v>137</v>
      </c>
      <c r="F19" s="23" t="s">
        <v>285</v>
      </c>
      <c r="G19" s="3"/>
      <c r="H19" s="3"/>
      <c r="I19" s="3"/>
      <c r="J19" s="3">
        <v>276.78</v>
      </c>
      <c r="K19" s="3"/>
      <c r="L19" s="3"/>
      <c r="M19" s="3"/>
      <c r="N19" s="3"/>
    </row>
    <row r="20" spans="1:14" ht="11.25">
      <c r="A20" s="23" t="s">
        <v>15</v>
      </c>
      <c r="C20" s="23" t="s">
        <v>121</v>
      </c>
      <c r="E20" s="23" t="s">
        <v>137</v>
      </c>
      <c r="F20" s="23" t="s">
        <v>285</v>
      </c>
      <c r="G20" s="3"/>
      <c r="H20" s="3"/>
      <c r="I20" s="3"/>
      <c r="J20" s="3">
        <v>276.78</v>
      </c>
      <c r="K20" s="3"/>
      <c r="L20" s="3"/>
      <c r="M20" s="3"/>
      <c r="N20" s="3"/>
    </row>
    <row r="21" spans="1:14" ht="11.25">
      <c r="A21" s="23" t="s">
        <v>16</v>
      </c>
      <c r="E21" s="23" t="s">
        <v>137</v>
      </c>
      <c r="F21" s="23" t="s">
        <v>136</v>
      </c>
      <c r="G21" s="3"/>
      <c r="H21" s="3">
        <v>25</v>
      </c>
      <c r="I21" s="3">
        <v>25</v>
      </c>
      <c r="J21" s="3">
        <v>25</v>
      </c>
      <c r="K21" s="3">
        <v>38</v>
      </c>
      <c r="L21" s="3">
        <v>38</v>
      </c>
      <c r="M21" s="3">
        <f>N21-L21</f>
        <v>17</v>
      </c>
      <c r="N21" s="3">
        <v>55</v>
      </c>
    </row>
    <row r="22" spans="1:14" ht="11.25">
      <c r="A22" s="23" t="s">
        <v>16</v>
      </c>
      <c r="C22" s="23" t="s">
        <v>43</v>
      </c>
      <c r="E22" s="23" t="s">
        <v>137</v>
      </c>
      <c r="F22" s="23" t="s">
        <v>281</v>
      </c>
      <c r="G22" s="3"/>
      <c r="H22" s="3">
        <v>25</v>
      </c>
      <c r="I22" s="3">
        <v>25</v>
      </c>
      <c r="J22" s="3">
        <v>25</v>
      </c>
      <c r="K22" s="3">
        <v>38</v>
      </c>
      <c r="L22" s="3">
        <v>38</v>
      </c>
      <c r="M22" s="3">
        <f>N22-L22</f>
        <v>17</v>
      </c>
      <c r="N22" s="3">
        <v>55</v>
      </c>
    </row>
    <row r="23" spans="1:14" ht="11.25">
      <c r="A23" s="23" t="s">
        <v>16</v>
      </c>
      <c r="C23" s="23" t="s">
        <v>44</v>
      </c>
      <c r="E23" s="23" t="s">
        <v>137</v>
      </c>
      <c r="F23" s="23" t="s">
        <v>45</v>
      </c>
      <c r="G23" s="3"/>
      <c r="H23" s="3">
        <v>25</v>
      </c>
      <c r="I23" s="3">
        <v>25</v>
      </c>
      <c r="J23" s="3">
        <v>25</v>
      </c>
      <c r="K23" s="3">
        <v>38</v>
      </c>
      <c r="L23" s="3">
        <v>38</v>
      </c>
      <c r="M23" s="3">
        <f>N23-L23</f>
        <v>17</v>
      </c>
      <c r="N23" s="3">
        <v>55</v>
      </c>
    </row>
    <row r="24" spans="1:14" ht="11.25">
      <c r="A24" s="23" t="s">
        <v>16</v>
      </c>
      <c r="C24" s="23" t="s">
        <v>47</v>
      </c>
      <c r="E24" s="23" t="s">
        <v>137</v>
      </c>
      <c r="F24" s="23" t="s">
        <v>285</v>
      </c>
      <c r="G24" s="3">
        <v>524.11</v>
      </c>
      <c r="H24" s="3"/>
      <c r="I24" s="3"/>
      <c r="J24" s="3"/>
      <c r="K24" s="3"/>
      <c r="L24" s="3"/>
      <c r="M24" s="3"/>
      <c r="N24" s="3"/>
    </row>
    <row r="25" spans="1:14" ht="11.25">
      <c r="A25" s="23" t="s">
        <v>16</v>
      </c>
      <c r="C25" s="23" t="s">
        <v>121</v>
      </c>
      <c r="E25" s="23" t="s">
        <v>137</v>
      </c>
      <c r="F25" s="23" t="s">
        <v>285</v>
      </c>
      <c r="G25" s="3">
        <v>524.11</v>
      </c>
      <c r="H25" s="3"/>
      <c r="I25" s="3"/>
      <c r="J25" s="3"/>
      <c r="K25" s="3"/>
      <c r="L25" s="3"/>
      <c r="M25" s="3"/>
      <c r="N25" s="3"/>
    </row>
    <row r="26" spans="5:14" ht="11.25">
      <c r="E26" s="23" t="s">
        <v>137</v>
      </c>
      <c r="F26" s="23" t="s">
        <v>17</v>
      </c>
      <c r="G26" s="3">
        <v>1390.29</v>
      </c>
      <c r="H26" s="3">
        <v>227484</v>
      </c>
      <c r="I26" s="3">
        <v>227484</v>
      </c>
      <c r="J26" s="3">
        <v>227567.64</v>
      </c>
      <c r="K26" s="3">
        <v>211004</v>
      </c>
      <c r="L26" s="3">
        <v>211004</v>
      </c>
      <c r="M26" s="3">
        <f>N26-L26</f>
        <v>58618.44</v>
      </c>
      <c r="N26" s="3">
        <v>269622.44</v>
      </c>
    </row>
    <row r="27" spans="5:14" ht="11.25">
      <c r="E27" s="23" t="s">
        <v>137</v>
      </c>
      <c r="F27" s="23" t="s">
        <v>18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23" t="s">
        <v>15</v>
      </c>
      <c r="E28" s="23" t="s">
        <v>137</v>
      </c>
      <c r="F28" s="23" t="s">
        <v>32</v>
      </c>
      <c r="G28" s="3"/>
      <c r="H28" s="3">
        <v>290564</v>
      </c>
      <c r="I28" s="3">
        <v>283444.51</v>
      </c>
      <c r="J28" s="3">
        <v>280861.92</v>
      </c>
      <c r="K28" s="3">
        <v>293572.10985963035</v>
      </c>
      <c r="L28" s="3">
        <v>293975.2896933333</v>
      </c>
      <c r="M28" s="3">
        <f>N28-L28</f>
        <v>3047.0366566666635</v>
      </c>
      <c r="N28" s="3">
        <v>297022.32635</v>
      </c>
    </row>
    <row r="29" spans="1:14" ht="11.25">
      <c r="A29" s="23" t="s">
        <v>15</v>
      </c>
      <c r="B29" s="23" t="s">
        <v>208</v>
      </c>
      <c r="E29" s="23" t="s">
        <v>137</v>
      </c>
      <c r="F29" s="23" t="s">
        <v>289</v>
      </c>
      <c r="G29" s="3">
        <v>68050.32</v>
      </c>
      <c r="H29" s="3">
        <v>73306</v>
      </c>
      <c r="I29" s="3">
        <v>73306</v>
      </c>
      <c r="J29" s="3">
        <v>72617.36</v>
      </c>
      <c r="K29" s="3">
        <v>73741.71769333332</v>
      </c>
      <c r="L29" s="3">
        <v>73741.71769333332</v>
      </c>
      <c r="M29" s="3">
        <f>N29-L29</f>
        <v>-8687.95069333334</v>
      </c>
      <c r="N29" s="3">
        <v>65053.766999999985</v>
      </c>
    </row>
    <row r="30" spans="1:14" ht="11.25">
      <c r="A30" s="23" t="s">
        <v>15</v>
      </c>
      <c r="B30" s="23" t="s">
        <v>208</v>
      </c>
      <c r="C30" s="23" t="s">
        <v>167</v>
      </c>
      <c r="E30" s="23" t="s">
        <v>137</v>
      </c>
      <c r="F30" s="23" t="s">
        <v>290</v>
      </c>
      <c r="G30" s="3">
        <v>46899.13</v>
      </c>
      <c r="H30" s="3">
        <v>57154</v>
      </c>
      <c r="I30" s="3">
        <v>57154</v>
      </c>
      <c r="J30" s="3">
        <v>56678.52</v>
      </c>
      <c r="K30" s="3">
        <v>57153.6</v>
      </c>
      <c r="L30" s="3">
        <v>57153.6</v>
      </c>
      <c r="M30" s="3">
        <f>N30-L30</f>
        <v>-7689.5999999999985</v>
      </c>
      <c r="N30" s="3">
        <v>49464</v>
      </c>
    </row>
    <row r="31" spans="1:14" ht="11.25">
      <c r="A31" s="23" t="s">
        <v>15</v>
      </c>
      <c r="B31" s="23" t="s">
        <v>208</v>
      </c>
      <c r="C31" s="23" t="s">
        <v>207</v>
      </c>
      <c r="E31" s="23" t="s">
        <v>137</v>
      </c>
      <c r="F31" s="23" t="s">
        <v>291</v>
      </c>
      <c r="G31" s="3">
        <v>14304.07</v>
      </c>
      <c r="H31" s="3">
        <v>18600</v>
      </c>
      <c r="I31" s="3">
        <v>18600</v>
      </c>
      <c r="J31" s="3">
        <v>19345.71</v>
      </c>
      <c r="K31" s="3"/>
      <c r="L31" s="3"/>
      <c r="M31" s="3"/>
      <c r="N31" s="3">
        <v>15141.62</v>
      </c>
    </row>
    <row r="32" spans="1:14" ht="11.25">
      <c r="A32" s="23" t="s">
        <v>15</v>
      </c>
      <c r="B32" s="23" t="s">
        <v>208</v>
      </c>
      <c r="C32" s="23" t="s">
        <v>189</v>
      </c>
      <c r="E32" s="23" t="s">
        <v>137</v>
      </c>
      <c r="F32" s="23" t="s">
        <v>292</v>
      </c>
      <c r="G32" s="3">
        <v>21240.9</v>
      </c>
      <c r="H32" s="3">
        <v>23925</v>
      </c>
      <c r="I32" s="3">
        <v>23925</v>
      </c>
      <c r="J32" s="3">
        <v>23016.61</v>
      </c>
      <c r="K32" s="3"/>
      <c r="L32" s="3"/>
      <c r="M32" s="3"/>
      <c r="N32" s="3">
        <v>21210.58</v>
      </c>
    </row>
    <row r="33" spans="1:14" ht="11.25">
      <c r="A33" s="23" t="s">
        <v>15</v>
      </c>
      <c r="B33" s="23" t="s">
        <v>208</v>
      </c>
      <c r="C33" s="23" t="s">
        <v>188</v>
      </c>
      <c r="E33" s="23" t="s">
        <v>137</v>
      </c>
      <c r="F33" s="23" t="s">
        <v>292</v>
      </c>
      <c r="G33" s="3"/>
      <c r="H33" s="3"/>
      <c r="I33" s="3"/>
      <c r="J33" s="3">
        <v>422.44</v>
      </c>
      <c r="K33" s="3"/>
      <c r="L33" s="3"/>
      <c r="M33" s="3"/>
      <c r="N33" s="3">
        <v>422</v>
      </c>
    </row>
    <row r="34" spans="1:14" ht="11.25">
      <c r="A34" s="23" t="s">
        <v>15</v>
      </c>
      <c r="B34" s="23" t="s">
        <v>208</v>
      </c>
      <c r="C34" s="23" t="s">
        <v>163</v>
      </c>
      <c r="E34" s="23" t="s">
        <v>137</v>
      </c>
      <c r="F34" s="23" t="s">
        <v>293</v>
      </c>
      <c r="G34" s="3">
        <v>11354.16</v>
      </c>
      <c r="H34" s="3">
        <v>14629</v>
      </c>
      <c r="I34" s="3">
        <v>14629</v>
      </c>
      <c r="J34" s="3">
        <v>13893.76</v>
      </c>
      <c r="K34" s="3"/>
      <c r="L34" s="3"/>
      <c r="M34" s="3"/>
      <c r="N34" s="3">
        <v>12689.8</v>
      </c>
    </row>
    <row r="35" spans="1:14" ht="11.25">
      <c r="A35" s="23" t="s">
        <v>15</v>
      </c>
      <c r="B35" s="23" t="s">
        <v>208</v>
      </c>
      <c r="C35" s="23" t="s">
        <v>161</v>
      </c>
      <c r="E35" s="23" t="s">
        <v>137</v>
      </c>
      <c r="F35" s="23" t="s">
        <v>294</v>
      </c>
      <c r="G35" s="3">
        <v>21151.19</v>
      </c>
      <c r="H35" s="3">
        <v>16152</v>
      </c>
      <c r="I35" s="3">
        <v>16152</v>
      </c>
      <c r="J35" s="3">
        <v>15938.84</v>
      </c>
      <c r="K35" s="3">
        <v>16588.11769333333</v>
      </c>
      <c r="L35" s="3">
        <v>16588.11769333333</v>
      </c>
      <c r="M35" s="3">
        <f>N35-L35</f>
        <v>-998.3506933333301</v>
      </c>
      <c r="N35" s="3">
        <v>15589.767</v>
      </c>
    </row>
    <row r="36" spans="1:14" ht="11.25">
      <c r="A36" s="23" t="s">
        <v>15</v>
      </c>
      <c r="B36" s="23" t="s">
        <v>208</v>
      </c>
      <c r="C36" s="23" t="s">
        <v>160</v>
      </c>
      <c r="E36" s="23" t="s">
        <v>137</v>
      </c>
      <c r="F36" s="23" t="s">
        <v>295</v>
      </c>
      <c r="G36" s="3">
        <v>13488.18</v>
      </c>
      <c r="H36" s="3">
        <v>12385</v>
      </c>
      <c r="I36" s="3">
        <v>12385</v>
      </c>
      <c r="J36" s="3">
        <v>12023.22</v>
      </c>
      <c r="K36" s="3"/>
      <c r="L36" s="3"/>
      <c r="M36" s="3"/>
      <c r="N36" s="3">
        <v>12026.861000000003</v>
      </c>
    </row>
    <row r="37" spans="1:14" ht="11.25">
      <c r="A37" s="23" t="s">
        <v>15</v>
      </c>
      <c r="B37" s="23" t="s">
        <v>208</v>
      </c>
      <c r="C37" s="23" t="s">
        <v>187</v>
      </c>
      <c r="E37" s="23" t="s">
        <v>137</v>
      </c>
      <c r="F37" s="23" t="s">
        <v>296</v>
      </c>
      <c r="G37" s="3">
        <v>0</v>
      </c>
      <c r="H37" s="3"/>
      <c r="I37" s="3"/>
      <c r="J37" s="3">
        <v>38.4</v>
      </c>
      <c r="K37" s="3"/>
      <c r="L37" s="3"/>
      <c r="M37" s="3"/>
      <c r="N37" s="3">
        <v>0</v>
      </c>
    </row>
    <row r="38" spans="1:14" ht="11.25">
      <c r="A38" s="23" t="s">
        <v>15</v>
      </c>
      <c r="B38" s="23" t="s">
        <v>208</v>
      </c>
      <c r="C38" s="23" t="s">
        <v>186</v>
      </c>
      <c r="E38" s="23" t="s">
        <v>137</v>
      </c>
      <c r="F38" s="23" t="s">
        <v>297</v>
      </c>
      <c r="G38" s="3">
        <v>691</v>
      </c>
      <c r="H38" s="3">
        <v>691</v>
      </c>
      <c r="I38" s="3">
        <v>691</v>
      </c>
      <c r="J38" s="3">
        <v>477.72</v>
      </c>
      <c r="K38" s="3"/>
      <c r="L38" s="3"/>
      <c r="M38" s="3"/>
      <c r="N38" s="3">
        <v>490.906</v>
      </c>
    </row>
    <row r="39" spans="1:14" ht="11.25">
      <c r="A39" s="23" t="s">
        <v>15</v>
      </c>
      <c r="B39" s="23" t="s">
        <v>208</v>
      </c>
      <c r="C39" s="23" t="s">
        <v>179</v>
      </c>
      <c r="E39" s="23" t="s">
        <v>137</v>
      </c>
      <c r="F39" s="23" t="s">
        <v>298</v>
      </c>
      <c r="G39" s="3">
        <v>1536</v>
      </c>
      <c r="H39" s="3">
        <v>2976</v>
      </c>
      <c r="I39" s="3">
        <v>2976</v>
      </c>
      <c r="J39" s="3">
        <v>3072</v>
      </c>
      <c r="K39" s="3"/>
      <c r="L39" s="3"/>
      <c r="M39" s="3"/>
      <c r="N39" s="3">
        <v>3072</v>
      </c>
    </row>
    <row r="40" spans="1:14" ht="11.25">
      <c r="A40" s="23" t="s">
        <v>15</v>
      </c>
      <c r="B40" s="23" t="s">
        <v>208</v>
      </c>
      <c r="C40" s="23" t="s">
        <v>185</v>
      </c>
      <c r="E40" s="23" t="s">
        <v>137</v>
      </c>
      <c r="F40" s="23" t="s">
        <v>299</v>
      </c>
      <c r="G40" s="3">
        <v>5436.01</v>
      </c>
      <c r="H40" s="3">
        <v>100</v>
      </c>
      <c r="I40" s="3">
        <v>100</v>
      </c>
      <c r="J40" s="3">
        <v>327.5</v>
      </c>
      <c r="K40" s="3"/>
      <c r="L40" s="3"/>
      <c r="M40" s="3"/>
      <c r="N40" s="3">
        <v>0</v>
      </c>
    </row>
    <row r="41" spans="1:14" ht="11.25">
      <c r="A41" s="23" t="s">
        <v>15</v>
      </c>
      <c r="B41" s="23" t="s">
        <v>181</v>
      </c>
      <c r="E41" s="23" t="s">
        <v>137</v>
      </c>
      <c r="F41" s="23" t="s">
        <v>300</v>
      </c>
      <c r="G41" s="3">
        <v>193834.1</v>
      </c>
      <c r="H41" s="3">
        <v>174293</v>
      </c>
      <c r="I41" s="3">
        <v>195733.02</v>
      </c>
      <c r="J41" s="3">
        <v>194354.81</v>
      </c>
      <c r="K41" s="3">
        <v>182822.57200000001</v>
      </c>
      <c r="L41" s="3">
        <v>182822.57200000001</v>
      </c>
      <c r="M41" s="3">
        <f>N41-L41</f>
        <v>5853.98735000001</v>
      </c>
      <c r="N41" s="3">
        <v>188676.55935000003</v>
      </c>
    </row>
    <row r="42" spans="1:14" ht="11.25">
      <c r="A42" s="23" t="s">
        <v>15</v>
      </c>
      <c r="B42" s="23" t="s">
        <v>181</v>
      </c>
      <c r="C42" s="23" t="s">
        <v>167</v>
      </c>
      <c r="E42" s="23" t="s">
        <v>137</v>
      </c>
      <c r="F42" s="23" t="s">
        <v>290</v>
      </c>
      <c r="G42" s="3">
        <v>123462.16</v>
      </c>
      <c r="H42" s="3">
        <v>113613</v>
      </c>
      <c r="I42" s="3">
        <v>114439</v>
      </c>
      <c r="J42" s="3">
        <v>113344.04</v>
      </c>
      <c r="K42" s="3">
        <v>119321.212</v>
      </c>
      <c r="L42" s="3">
        <v>119321.212</v>
      </c>
      <c r="M42" s="3">
        <f>N42-L42</f>
        <v>-1513.3562000000238</v>
      </c>
      <c r="N42" s="3">
        <v>117807.85579999998</v>
      </c>
    </row>
    <row r="43" spans="1:14" ht="11.25">
      <c r="A43" s="23" t="s">
        <v>15</v>
      </c>
      <c r="B43" s="23" t="s">
        <v>181</v>
      </c>
      <c r="C43" s="23" t="s">
        <v>207</v>
      </c>
      <c r="E43" s="23" t="s">
        <v>137</v>
      </c>
      <c r="F43" s="23" t="s">
        <v>291</v>
      </c>
      <c r="G43" s="3">
        <v>25619.11</v>
      </c>
      <c r="H43" s="3">
        <v>29174</v>
      </c>
      <c r="I43" s="3">
        <v>28380</v>
      </c>
      <c r="J43" s="3">
        <v>27412.87</v>
      </c>
      <c r="K43" s="3"/>
      <c r="L43" s="3"/>
      <c r="M43" s="3"/>
      <c r="N43" s="3">
        <v>29575.34</v>
      </c>
    </row>
    <row r="44" spans="1:14" ht="11.25">
      <c r="A44" s="23" t="s">
        <v>15</v>
      </c>
      <c r="B44" s="23" t="s">
        <v>181</v>
      </c>
      <c r="C44" s="23" t="s">
        <v>206</v>
      </c>
      <c r="E44" s="23" t="s">
        <v>137</v>
      </c>
      <c r="F44" s="23" t="s">
        <v>301</v>
      </c>
      <c r="G44" s="3">
        <v>46576.98</v>
      </c>
      <c r="H44" s="3">
        <v>45497</v>
      </c>
      <c r="I44" s="3">
        <v>40686</v>
      </c>
      <c r="J44" s="3">
        <v>40450.56</v>
      </c>
      <c r="K44" s="3"/>
      <c r="L44" s="3"/>
      <c r="M44" s="3"/>
      <c r="N44" s="3">
        <v>38186.49</v>
      </c>
    </row>
    <row r="45" spans="1:14" ht="11.25">
      <c r="A45" s="23" t="s">
        <v>15</v>
      </c>
      <c r="B45" s="23" t="s">
        <v>181</v>
      </c>
      <c r="C45" s="23" t="s">
        <v>205</v>
      </c>
      <c r="E45" s="23" t="s">
        <v>137</v>
      </c>
      <c r="F45" s="23" t="s">
        <v>302</v>
      </c>
      <c r="G45" s="3">
        <v>11588.9</v>
      </c>
      <c r="H45" s="3">
        <v>982</v>
      </c>
      <c r="I45" s="3">
        <v>8210</v>
      </c>
      <c r="J45" s="3">
        <v>8269.28</v>
      </c>
      <c r="K45" s="3"/>
      <c r="L45" s="3"/>
      <c r="M45" s="3"/>
      <c r="N45" s="3">
        <v>9705.3</v>
      </c>
    </row>
    <row r="46" spans="1:14" ht="11.25">
      <c r="A46" s="23" t="s">
        <v>15</v>
      </c>
      <c r="B46" s="23" t="s">
        <v>181</v>
      </c>
      <c r="C46" s="23" t="s">
        <v>166</v>
      </c>
      <c r="E46" s="23" t="s">
        <v>137</v>
      </c>
      <c r="F46" s="23" t="s">
        <v>317</v>
      </c>
      <c r="G46" s="3"/>
      <c r="H46" s="3"/>
      <c r="I46" s="3">
        <v>106</v>
      </c>
      <c r="J46" s="3">
        <v>105.6</v>
      </c>
      <c r="K46" s="3"/>
      <c r="L46" s="3"/>
      <c r="M46" s="3"/>
      <c r="N46" s="3">
        <v>0</v>
      </c>
    </row>
    <row r="47" spans="1:14" ht="11.25">
      <c r="A47" s="23" t="s">
        <v>15</v>
      </c>
      <c r="B47" s="23" t="s">
        <v>181</v>
      </c>
      <c r="C47" s="23" t="s">
        <v>189</v>
      </c>
      <c r="E47" s="23" t="s">
        <v>137</v>
      </c>
      <c r="F47" s="23" t="s">
        <v>292</v>
      </c>
      <c r="G47" s="3">
        <v>6216.34</v>
      </c>
      <c r="H47" s="3">
        <v>8112</v>
      </c>
      <c r="I47" s="3">
        <v>6862</v>
      </c>
      <c r="J47" s="3">
        <v>6862.3</v>
      </c>
      <c r="K47" s="3"/>
      <c r="L47" s="3"/>
      <c r="M47" s="3"/>
      <c r="N47" s="3">
        <v>9270.79</v>
      </c>
    </row>
    <row r="48" spans="1:14" ht="11.25">
      <c r="A48" s="23" t="s">
        <v>15</v>
      </c>
      <c r="B48" s="23" t="s">
        <v>181</v>
      </c>
      <c r="C48" s="23" t="s">
        <v>188</v>
      </c>
      <c r="E48" s="23" t="s">
        <v>137</v>
      </c>
      <c r="F48" s="23" t="s">
        <v>303</v>
      </c>
      <c r="G48" s="3">
        <v>1813.58</v>
      </c>
      <c r="H48" s="3"/>
      <c r="I48" s="3">
        <v>1138</v>
      </c>
      <c r="J48" s="3">
        <v>1184.4</v>
      </c>
      <c r="K48" s="3"/>
      <c r="L48" s="3"/>
      <c r="M48" s="3"/>
      <c r="N48" s="3">
        <v>1173.5133333333333</v>
      </c>
    </row>
    <row r="49" spans="1:14" ht="11.25">
      <c r="A49" s="23" t="s">
        <v>15</v>
      </c>
      <c r="B49" s="23" t="s">
        <v>181</v>
      </c>
      <c r="C49" s="23" t="s">
        <v>163</v>
      </c>
      <c r="E49" s="23" t="s">
        <v>137</v>
      </c>
      <c r="F49" s="23" t="s">
        <v>293</v>
      </c>
      <c r="G49" s="3">
        <v>31647.25</v>
      </c>
      <c r="H49" s="3">
        <v>29848</v>
      </c>
      <c r="I49" s="3">
        <v>29057</v>
      </c>
      <c r="J49" s="3">
        <v>29059.03</v>
      </c>
      <c r="K49" s="3"/>
      <c r="L49" s="3"/>
      <c r="M49" s="3"/>
      <c r="N49" s="3">
        <v>29896.422466666674</v>
      </c>
    </row>
    <row r="50" spans="1:14" ht="11.25">
      <c r="A50" s="23" t="s">
        <v>15</v>
      </c>
      <c r="B50" s="23" t="s">
        <v>181</v>
      </c>
      <c r="C50" s="23" t="s">
        <v>161</v>
      </c>
      <c r="E50" s="23" t="s">
        <v>137</v>
      </c>
      <c r="F50" s="23" t="s">
        <v>294</v>
      </c>
      <c r="G50" s="3">
        <v>70349.16</v>
      </c>
      <c r="H50" s="3">
        <v>60516</v>
      </c>
      <c r="I50" s="3">
        <v>81130.02</v>
      </c>
      <c r="J50" s="3">
        <v>80933.25</v>
      </c>
      <c r="K50" s="3">
        <v>63332.93199999999</v>
      </c>
      <c r="L50" s="3">
        <v>63332.93199999999</v>
      </c>
      <c r="M50" s="3">
        <f>N50-L50</f>
        <v>4964.271550000012</v>
      </c>
      <c r="N50" s="3">
        <v>68297.20355</v>
      </c>
    </row>
    <row r="51" spans="1:14" ht="11.25">
      <c r="A51" s="23" t="s">
        <v>15</v>
      </c>
      <c r="B51" s="23" t="s">
        <v>181</v>
      </c>
      <c r="C51" s="23" t="s">
        <v>160</v>
      </c>
      <c r="E51" s="23" t="s">
        <v>137</v>
      </c>
      <c r="F51" s="23" t="s">
        <v>295</v>
      </c>
      <c r="G51" s="3">
        <v>32258.32</v>
      </c>
      <c r="H51" s="3">
        <v>25304</v>
      </c>
      <c r="I51" s="3">
        <v>42393.02</v>
      </c>
      <c r="J51" s="3">
        <v>42793.45</v>
      </c>
      <c r="K51" s="3"/>
      <c r="L51" s="3"/>
      <c r="M51" s="3"/>
      <c r="N51" s="3">
        <v>34150.22</v>
      </c>
    </row>
    <row r="52" spans="1:14" ht="11.25">
      <c r="A52" s="23" t="s">
        <v>15</v>
      </c>
      <c r="B52" s="23" t="s">
        <v>181</v>
      </c>
      <c r="C52" s="23" t="s">
        <v>187</v>
      </c>
      <c r="E52" s="23" t="s">
        <v>137</v>
      </c>
      <c r="F52" s="23" t="s">
        <v>296</v>
      </c>
      <c r="G52" s="3">
        <v>353.87</v>
      </c>
      <c r="H52" s="3">
        <v>354</v>
      </c>
      <c r="I52" s="3">
        <v>354</v>
      </c>
      <c r="J52" s="3">
        <v>38</v>
      </c>
      <c r="K52" s="3"/>
      <c r="L52" s="3"/>
      <c r="M52" s="3"/>
      <c r="N52" s="3">
        <v>363.5579999999998</v>
      </c>
    </row>
    <row r="53" spans="1:14" ht="11.25">
      <c r="A53" s="23" t="s">
        <v>15</v>
      </c>
      <c r="B53" s="23" t="s">
        <v>181</v>
      </c>
      <c r="C53" s="23" t="s">
        <v>172</v>
      </c>
      <c r="E53" s="23" t="s">
        <v>137</v>
      </c>
      <c r="F53" s="23" t="s">
        <v>304</v>
      </c>
      <c r="G53" s="3">
        <v>20950.38</v>
      </c>
      <c r="H53" s="3">
        <v>21136</v>
      </c>
      <c r="I53" s="3">
        <v>21291</v>
      </c>
      <c r="J53" s="3">
        <v>21310.85</v>
      </c>
      <c r="K53" s="3"/>
      <c r="L53" s="3"/>
      <c r="M53" s="3"/>
      <c r="N53" s="3">
        <v>19914.677229999998</v>
      </c>
    </row>
    <row r="54" spans="1:14" ht="11.25">
      <c r="A54" s="23" t="s">
        <v>15</v>
      </c>
      <c r="B54" s="23" t="s">
        <v>181</v>
      </c>
      <c r="C54" s="23" t="s">
        <v>179</v>
      </c>
      <c r="E54" s="23" t="s">
        <v>137</v>
      </c>
      <c r="F54" s="23" t="s">
        <v>298</v>
      </c>
      <c r="G54" s="3">
        <v>8880.77</v>
      </c>
      <c r="H54" s="3">
        <v>5688</v>
      </c>
      <c r="I54" s="3">
        <v>5688</v>
      </c>
      <c r="J54" s="3">
        <v>5624</v>
      </c>
      <c r="K54" s="3"/>
      <c r="L54" s="3"/>
      <c r="M54" s="3"/>
      <c r="N54" s="3">
        <v>5688</v>
      </c>
    </row>
    <row r="55" spans="1:14" ht="11.25">
      <c r="A55" s="23" t="s">
        <v>15</v>
      </c>
      <c r="B55" s="23" t="s">
        <v>181</v>
      </c>
      <c r="C55" s="23" t="s">
        <v>185</v>
      </c>
      <c r="E55" s="23" t="s">
        <v>137</v>
      </c>
      <c r="F55" s="23" t="s">
        <v>299</v>
      </c>
      <c r="G55" s="3">
        <v>3399.84</v>
      </c>
      <c r="H55" s="3">
        <v>3353</v>
      </c>
      <c r="I55" s="3">
        <v>4553</v>
      </c>
      <c r="J55" s="3">
        <v>4815.86</v>
      </c>
      <c r="K55" s="3"/>
      <c r="L55" s="3"/>
      <c r="M55" s="3"/>
      <c r="N55" s="3">
        <v>5230.04</v>
      </c>
    </row>
    <row r="56" spans="1:14" ht="11.25">
      <c r="A56" s="23" t="s">
        <v>15</v>
      </c>
      <c r="B56" s="23" t="s">
        <v>181</v>
      </c>
      <c r="C56" s="23" t="s">
        <v>184</v>
      </c>
      <c r="E56" s="23" t="s">
        <v>137</v>
      </c>
      <c r="F56" s="23" t="s">
        <v>307</v>
      </c>
      <c r="G56" s="3">
        <v>2169.24</v>
      </c>
      <c r="H56" s="3">
        <v>1585</v>
      </c>
      <c r="I56" s="3">
        <v>1585</v>
      </c>
      <c r="J56" s="3">
        <v>1192.85</v>
      </c>
      <c r="K56" s="3"/>
      <c r="L56" s="3"/>
      <c r="M56" s="3"/>
      <c r="N56" s="3"/>
    </row>
    <row r="57" spans="1:14" ht="11.25">
      <c r="A57" s="23" t="s">
        <v>15</v>
      </c>
      <c r="B57" s="23" t="s">
        <v>181</v>
      </c>
      <c r="C57" s="23" t="s">
        <v>183</v>
      </c>
      <c r="E57" s="23" t="s">
        <v>137</v>
      </c>
      <c r="F57" s="23" t="s">
        <v>308</v>
      </c>
      <c r="G57" s="3">
        <v>294.24</v>
      </c>
      <c r="H57" s="3">
        <v>390</v>
      </c>
      <c r="I57" s="3">
        <v>390</v>
      </c>
      <c r="J57" s="3">
        <v>166.16</v>
      </c>
      <c r="K57" s="3"/>
      <c r="L57" s="3"/>
      <c r="M57" s="3"/>
      <c r="N57" s="3">
        <v>170.64632000000003</v>
      </c>
    </row>
    <row r="58" spans="1:14" ht="11.25">
      <c r="A58" s="23" t="s">
        <v>15</v>
      </c>
      <c r="B58" s="23" t="s">
        <v>181</v>
      </c>
      <c r="C58" s="23" t="s">
        <v>175</v>
      </c>
      <c r="E58" s="23" t="s">
        <v>137</v>
      </c>
      <c r="F58" s="23" t="s">
        <v>309</v>
      </c>
      <c r="G58" s="3">
        <v>22.78</v>
      </c>
      <c r="H58" s="3">
        <v>164</v>
      </c>
      <c r="I58" s="3">
        <v>164</v>
      </c>
      <c r="J58" s="3">
        <v>77.52</v>
      </c>
      <c r="K58" s="3">
        <v>168.428</v>
      </c>
      <c r="L58" s="3">
        <v>168.428</v>
      </c>
      <c r="M58" s="3">
        <f>N58-L58</f>
        <v>2403.072</v>
      </c>
      <c r="N58" s="3">
        <v>2571.5</v>
      </c>
    </row>
    <row r="59" spans="1:14" ht="11.25">
      <c r="A59" s="23" t="s">
        <v>15</v>
      </c>
      <c r="B59" s="23" t="s">
        <v>181</v>
      </c>
      <c r="C59" s="23" t="s">
        <v>180</v>
      </c>
      <c r="E59" s="23" t="s">
        <v>137</v>
      </c>
      <c r="F59" s="23" t="s">
        <v>39</v>
      </c>
      <c r="G59" s="3">
        <v>22.78</v>
      </c>
      <c r="H59" s="3">
        <v>164</v>
      </c>
      <c r="I59" s="3">
        <v>164</v>
      </c>
      <c r="J59" s="3">
        <v>77.52</v>
      </c>
      <c r="K59" s="3"/>
      <c r="L59" s="3"/>
      <c r="M59" s="3"/>
      <c r="N59" s="3">
        <v>2571.5</v>
      </c>
    </row>
    <row r="60" spans="1:14" ht="11.25">
      <c r="A60" s="23" t="s">
        <v>15</v>
      </c>
      <c r="B60" s="23" t="s">
        <v>174</v>
      </c>
      <c r="E60" s="23" t="s">
        <v>137</v>
      </c>
      <c r="F60" s="23" t="s">
        <v>310</v>
      </c>
      <c r="G60" s="3">
        <v>0</v>
      </c>
      <c r="H60" s="3">
        <v>30012</v>
      </c>
      <c r="I60" s="3">
        <v>252.49</v>
      </c>
      <c r="J60" s="3">
        <v>0</v>
      </c>
      <c r="K60" s="3">
        <v>28054.820166297017</v>
      </c>
      <c r="L60" s="3">
        <v>28458</v>
      </c>
      <c r="M60" s="3">
        <f>N60-L60</f>
        <v>-1458</v>
      </c>
      <c r="N60" s="3">
        <v>27000</v>
      </c>
    </row>
    <row r="61" spans="1:14" ht="11.25">
      <c r="A61" s="23" t="s">
        <v>15</v>
      </c>
      <c r="B61" s="23" t="s">
        <v>174</v>
      </c>
      <c r="C61" s="23" t="s">
        <v>175</v>
      </c>
      <c r="E61" s="23" t="s">
        <v>137</v>
      </c>
      <c r="F61" s="23" t="s">
        <v>309</v>
      </c>
      <c r="G61" s="3">
        <v>0</v>
      </c>
      <c r="H61" s="3">
        <v>30012</v>
      </c>
      <c r="I61" s="3">
        <v>252.49</v>
      </c>
      <c r="J61" s="3">
        <v>0</v>
      </c>
      <c r="K61" s="3">
        <v>28054.820166297017</v>
      </c>
      <c r="L61" s="3">
        <v>28458</v>
      </c>
      <c r="M61" s="3">
        <f>N61-L61</f>
        <v>-1458</v>
      </c>
      <c r="N61" s="3">
        <v>27000</v>
      </c>
    </row>
    <row r="62" spans="1:14" ht="11.25">
      <c r="A62" s="23" t="s">
        <v>15</v>
      </c>
      <c r="B62" s="23" t="s">
        <v>174</v>
      </c>
      <c r="C62" s="23" t="s">
        <v>173</v>
      </c>
      <c r="E62" s="23" t="s">
        <v>137</v>
      </c>
      <c r="F62" s="23" t="s">
        <v>176</v>
      </c>
      <c r="G62" s="3">
        <v>0</v>
      </c>
      <c r="H62" s="3">
        <v>30012</v>
      </c>
      <c r="I62" s="3">
        <v>252.49</v>
      </c>
      <c r="J62" s="3">
        <v>0</v>
      </c>
      <c r="K62" s="3">
        <v>28054.820166297017</v>
      </c>
      <c r="L62" s="3">
        <v>28458</v>
      </c>
      <c r="M62" s="3">
        <f>N62-L62</f>
        <v>-1458</v>
      </c>
      <c r="N62" s="3">
        <v>27000</v>
      </c>
    </row>
    <row r="63" spans="1:14" ht="11.25">
      <c r="A63" s="23" t="s">
        <v>15</v>
      </c>
      <c r="B63" s="23" t="s">
        <v>177</v>
      </c>
      <c r="E63" s="23" t="s">
        <v>137</v>
      </c>
      <c r="F63" s="23" t="s">
        <v>311</v>
      </c>
      <c r="G63" s="3">
        <v>26863.09</v>
      </c>
      <c r="H63" s="3">
        <v>8953</v>
      </c>
      <c r="I63" s="3">
        <v>8653</v>
      </c>
      <c r="J63" s="3">
        <v>8403.13</v>
      </c>
      <c r="K63" s="3">
        <v>8953</v>
      </c>
      <c r="L63" s="3">
        <v>8953</v>
      </c>
      <c r="M63" s="3">
        <f>N63-L63</f>
        <v>7339</v>
      </c>
      <c r="N63" s="3">
        <v>16292</v>
      </c>
    </row>
    <row r="64" spans="1:14" ht="11.25">
      <c r="A64" s="23" t="s">
        <v>15</v>
      </c>
      <c r="B64" s="23" t="s">
        <v>177</v>
      </c>
      <c r="C64" s="23" t="s">
        <v>170</v>
      </c>
      <c r="E64" s="23" t="s">
        <v>137</v>
      </c>
      <c r="F64" s="23" t="s">
        <v>312</v>
      </c>
      <c r="G64" s="3">
        <v>19123.09</v>
      </c>
      <c r="H64" s="3">
        <v>8953</v>
      </c>
      <c r="I64" s="3">
        <v>8953</v>
      </c>
      <c r="J64" s="3">
        <v>8403.13</v>
      </c>
      <c r="K64" s="3">
        <v>8953</v>
      </c>
      <c r="L64" s="3">
        <v>8953</v>
      </c>
      <c r="M64" s="3">
        <f>N64-L64</f>
        <v>-401</v>
      </c>
      <c r="N64" s="3">
        <v>8552</v>
      </c>
    </row>
    <row r="65" spans="1:14" ht="11.25">
      <c r="A65" s="23" t="s">
        <v>15</v>
      </c>
      <c r="B65" s="23" t="s">
        <v>177</v>
      </c>
      <c r="C65" s="23" t="s">
        <v>169</v>
      </c>
      <c r="E65" s="23" t="s">
        <v>137</v>
      </c>
      <c r="F65" s="23" t="s">
        <v>313</v>
      </c>
      <c r="G65" s="3">
        <v>10650.68</v>
      </c>
      <c r="H65" s="3"/>
      <c r="I65" s="3"/>
      <c r="J65" s="3"/>
      <c r="K65" s="3"/>
      <c r="L65" s="3"/>
      <c r="M65" s="3"/>
      <c r="N65" s="3">
        <v>0</v>
      </c>
    </row>
    <row r="66" spans="1:14" ht="11.25">
      <c r="A66" s="23" t="s">
        <v>15</v>
      </c>
      <c r="B66" s="23" t="s">
        <v>177</v>
      </c>
      <c r="C66" s="23" t="s">
        <v>178</v>
      </c>
      <c r="E66" s="23" t="s">
        <v>137</v>
      </c>
      <c r="F66" s="23" t="s">
        <v>314</v>
      </c>
      <c r="G66" s="3">
        <v>8472.41</v>
      </c>
      <c r="H66" s="3">
        <v>8953</v>
      </c>
      <c r="I66" s="3">
        <v>8953</v>
      </c>
      <c r="J66" s="3">
        <v>8403.13</v>
      </c>
      <c r="K66" s="3">
        <v>8953</v>
      </c>
      <c r="L66" s="3">
        <v>8953</v>
      </c>
      <c r="M66" s="3">
        <f>N66-L66</f>
        <v>-401</v>
      </c>
      <c r="N66" s="3">
        <v>8552</v>
      </c>
    </row>
    <row r="67" spans="1:14" ht="11.25">
      <c r="A67" s="23" t="s">
        <v>15</v>
      </c>
      <c r="B67" s="23" t="s">
        <v>177</v>
      </c>
      <c r="C67" s="23" t="s">
        <v>161</v>
      </c>
      <c r="E67" s="23" t="s">
        <v>137</v>
      </c>
      <c r="F67" s="23" t="s">
        <v>294</v>
      </c>
      <c r="G67" s="3">
        <v>7740</v>
      </c>
      <c r="H67" s="3"/>
      <c r="I67" s="3"/>
      <c r="J67" s="3"/>
      <c r="K67" s="3"/>
      <c r="L67" s="3"/>
      <c r="M67" s="3">
        <f>N67-L67</f>
        <v>7740</v>
      </c>
      <c r="N67" s="3">
        <v>7740</v>
      </c>
    </row>
    <row r="68" spans="1:14" ht="11.25">
      <c r="A68" s="23" t="s">
        <v>15</v>
      </c>
      <c r="B68" s="23" t="s">
        <v>177</v>
      </c>
      <c r="C68" s="23" t="s">
        <v>223</v>
      </c>
      <c r="E68" s="23" t="s">
        <v>137</v>
      </c>
      <c r="F68" s="23" t="s">
        <v>315</v>
      </c>
      <c r="G68" s="3">
        <v>7740</v>
      </c>
      <c r="H68" s="3"/>
      <c r="I68" s="3"/>
      <c r="J68" s="3"/>
      <c r="K68" s="3"/>
      <c r="L68" s="3"/>
      <c r="M68" s="3">
        <f>N68-L68</f>
        <v>7740</v>
      </c>
      <c r="N68" s="3">
        <v>7740</v>
      </c>
    </row>
    <row r="69" spans="1:14" ht="11.25">
      <c r="A69" s="23" t="s">
        <v>15</v>
      </c>
      <c r="B69" s="23" t="s">
        <v>177</v>
      </c>
      <c r="F69" s="23" t="s">
        <v>316</v>
      </c>
      <c r="G69" s="3"/>
      <c r="H69" s="3">
        <v>4000</v>
      </c>
      <c r="I69" s="3">
        <v>5500</v>
      </c>
      <c r="J69" s="3">
        <v>5486.62</v>
      </c>
      <c r="K69" s="3"/>
      <c r="L69" s="3"/>
      <c r="M69" s="3"/>
      <c r="N69" s="3"/>
    </row>
    <row r="70" spans="1:14" ht="11.25">
      <c r="A70" s="23" t="s">
        <v>15</v>
      </c>
      <c r="B70" s="23" t="s">
        <v>177</v>
      </c>
      <c r="C70" s="23" t="s">
        <v>167</v>
      </c>
      <c r="E70" s="23" t="s">
        <v>137</v>
      </c>
      <c r="F70" s="23" t="s">
        <v>290</v>
      </c>
      <c r="G70" s="3"/>
      <c r="H70" s="3">
        <v>3350</v>
      </c>
      <c r="I70" s="3">
        <v>4560</v>
      </c>
      <c r="J70" s="3">
        <v>4556.99</v>
      </c>
      <c r="K70" s="3"/>
      <c r="L70" s="3"/>
      <c r="M70" s="3"/>
      <c r="N70" s="3"/>
    </row>
    <row r="71" spans="1:14" ht="11.25">
      <c r="A71" s="23" t="s">
        <v>15</v>
      </c>
      <c r="B71" s="23" t="s">
        <v>177</v>
      </c>
      <c r="C71" s="23" t="s">
        <v>166</v>
      </c>
      <c r="E71" s="23" t="s">
        <v>137</v>
      </c>
      <c r="F71" s="23" t="s">
        <v>317</v>
      </c>
      <c r="G71" s="3"/>
      <c r="H71" s="3">
        <v>2500</v>
      </c>
      <c r="I71" s="3">
        <v>3403</v>
      </c>
      <c r="J71" s="3">
        <v>3400.33</v>
      </c>
      <c r="K71" s="3"/>
      <c r="L71" s="3"/>
      <c r="M71" s="3"/>
      <c r="N71" s="3"/>
    </row>
    <row r="72" spans="1:14" ht="11.25">
      <c r="A72" s="23" t="s">
        <v>15</v>
      </c>
      <c r="B72" s="23" t="s">
        <v>177</v>
      </c>
      <c r="C72" s="23" t="s">
        <v>163</v>
      </c>
      <c r="E72" s="23" t="s">
        <v>137</v>
      </c>
      <c r="F72" s="23" t="s">
        <v>293</v>
      </c>
      <c r="G72" s="3"/>
      <c r="H72" s="3">
        <v>850</v>
      </c>
      <c r="I72" s="3">
        <v>1157</v>
      </c>
      <c r="J72" s="3">
        <v>1156.66</v>
      </c>
      <c r="K72" s="3"/>
      <c r="L72" s="3"/>
      <c r="M72" s="3"/>
      <c r="N72" s="3"/>
    </row>
    <row r="73" spans="1:14" ht="11.25">
      <c r="A73" s="23" t="s">
        <v>15</v>
      </c>
      <c r="B73" s="23" t="s">
        <v>177</v>
      </c>
      <c r="C73" s="23" t="s">
        <v>161</v>
      </c>
      <c r="E73" s="23" t="s">
        <v>137</v>
      </c>
      <c r="F73" s="23" t="s">
        <v>294</v>
      </c>
      <c r="G73" s="3"/>
      <c r="H73" s="3">
        <v>650</v>
      </c>
      <c r="I73" s="3">
        <v>940</v>
      </c>
      <c r="J73" s="3">
        <v>929.63</v>
      </c>
      <c r="K73" s="3"/>
      <c r="L73" s="3"/>
      <c r="M73" s="3"/>
      <c r="N73" s="3"/>
    </row>
    <row r="74" spans="1:14" ht="11.25">
      <c r="A74" s="23" t="s">
        <v>15</v>
      </c>
      <c r="B74" s="23" t="s">
        <v>177</v>
      </c>
      <c r="C74" s="23" t="s">
        <v>160</v>
      </c>
      <c r="E74" s="23" t="s">
        <v>137</v>
      </c>
      <c r="F74" s="23" t="s">
        <v>295</v>
      </c>
      <c r="G74" s="3"/>
      <c r="H74" s="3">
        <v>200</v>
      </c>
      <c r="I74" s="3">
        <v>250</v>
      </c>
      <c r="J74" s="3">
        <v>188.33</v>
      </c>
      <c r="K74" s="3"/>
      <c r="L74" s="3"/>
      <c r="M74" s="3"/>
      <c r="N74" s="3"/>
    </row>
    <row r="75" spans="1:14" ht="11.25">
      <c r="A75" s="23" t="s">
        <v>15</v>
      </c>
      <c r="B75" s="23" t="s">
        <v>177</v>
      </c>
      <c r="C75" s="23" t="s">
        <v>179</v>
      </c>
      <c r="E75" s="23" t="s">
        <v>137</v>
      </c>
      <c r="F75" s="23" t="s">
        <v>298</v>
      </c>
      <c r="G75" s="3"/>
      <c r="H75" s="3">
        <v>450</v>
      </c>
      <c r="I75" s="3">
        <v>690</v>
      </c>
      <c r="J75" s="3">
        <v>741.3</v>
      </c>
      <c r="K75" s="3"/>
      <c r="L75" s="3"/>
      <c r="M75" s="3"/>
      <c r="N75" s="3"/>
    </row>
    <row r="76" spans="1:14" ht="11.25">
      <c r="A76" s="23" t="s">
        <v>19</v>
      </c>
      <c r="E76" s="23" t="s">
        <v>137</v>
      </c>
      <c r="F76" s="23" t="s">
        <v>134</v>
      </c>
      <c r="G76" s="3"/>
      <c r="H76" s="3">
        <v>14018</v>
      </c>
      <c r="I76" s="3">
        <v>13109</v>
      </c>
      <c r="J76" s="3">
        <v>12924.29</v>
      </c>
      <c r="K76" s="3">
        <v>12962.188503157895</v>
      </c>
      <c r="L76" s="3">
        <v>12962.188503157895</v>
      </c>
      <c r="M76" s="3">
        <f aca="true" t="shared" si="0" ref="M76:M81">N76-L76</f>
        <v>400.37149684210453</v>
      </c>
      <c r="N76" s="3">
        <v>13362.56</v>
      </c>
    </row>
    <row r="77" spans="1:14" ht="11.25">
      <c r="A77" s="23" t="s">
        <v>19</v>
      </c>
      <c r="B77" s="23" t="s">
        <v>168</v>
      </c>
      <c r="E77" s="23" t="s">
        <v>137</v>
      </c>
      <c r="F77" s="23" t="s">
        <v>318</v>
      </c>
      <c r="G77" s="3">
        <v>5049</v>
      </c>
      <c r="H77" s="3">
        <v>5000</v>
      </c>
      <c r="I77" s="3">
        <v>5000</v>
      </c>
      <c r="J77" s="3">
        <v>5000</v>
      </c>
      <c r="K77" s="3">
        <v>5000</v>
      </c>
      <c r="L77" s="3">
        <v>5000</v>
      </c>
      <c r="M77" s="3">
        <f t="shared" si="0"/>
        <v>0</v>
      </c>
      <c r="N77" s="3">
        <v>5000</v>
      </c>
    </row>
    <row r="78" spans="1:14" ht="11.25">
      <c r="A78" s="23" t="s">
        <v>19</v>
      </c>
      <c r="B78" s="23" t="s">
        <v>168</v>
      </c>
      <c r="C78" s="23" t="s">
        <v>170</v>
      </c>
      <c r="E78" s="23" t="s">
        <v>137</v>
      </c>
      <c r="F78" s="23" t="s">
        <v>312</v>
      </c>
      <c r="G78" s="3">
        <v>5049</v>
      </c>
      <c r="H78" s="3">
        <v>5000</v>
      </c>
      <c r="I78" s="3">
        <v>5000</v>
      </c>
      <c r="J78" s="3">
        <v>5000</v>
      </c>
      <c r="K78" s="3">
        <v>5000</v>
      </c>
      <c r="L78" s="3">
        <v>5000</v>
      </c>
      <c r="M78" s="3">
        <f t="shared" si="0"/>
        <v>0</v>
      </c>
      <c r="N78" s="3">
        <v>5000</v>
      </c>
    </row>
    <row r="79" spans="1:14" ht="11.25">
      <c r="A79" s="23" t="s">
        <v>19</v>
      </c>
      <c r="B79" s="23" t="s">
        <v>168</v>
      </c>
      <c r="C79" s="23" t="s">
        <v>169</v>
      </c>
      <c r="E79" s="23" t="s">
        <v>137</v>
      </c>
      <c r="F79" s="23" t="s">
        <v>313</v>
      </c>
      <c r="G79" s="3"/>
      <c r="H79" s="3">
        <v>5000</v>
      </c>
      <c r="I79" s="3">
        <v>5000</v>
      </c>
      <c r="J79" s="3">
        <v>5000</v>
      </c>
      <c r="K79" s="3">
        <v>5000</v>
      </c>
      <c r="L79" s="3">
        <v>5000</v>
      </c>
      <c r="M79" s="3">
        <f t="shared" si="0"/>
        <v>0</v>
      </c>
      <c r="N79" s="3">
        <v>5000</v>
      </c>
    </row>
    <row r="80" spans="1:14" ht="11.25">
      <c r="A80" s="23" t="s">
        <v>19</v>
      </c>
      <c r="B80" s="23" t="s">
        <v>159</v>
      </c>
      <c r="E80" s="23" t="s">
        <v>137</v>
      </c>
      <c r="F80" s="23" t="s">
        <v>319</v>
      </c>
      <c r="G80" s="3">
        <v>7528.72</v>
      </c>
      <c r="H80" s="3">
        <v>9018</v>
      </c>
      <c r="I80" s="3">
        <v>8109</v>
      </c>
      <c r="J80" s="3">
        <v>7924.29</v>
      </c>
      <c r="K80" s="3">
        <v>7962.188503157895</v>
      </c>
      <c r="L80" s="3">
        <v>7962.188503157895</v>
      </c>
      <c r="M80" s="3">
        <f t="shared" si="0"/>
        <v>400.37149684210453</v>
      </c>
      <c r="N80" s="3">
        <v>8362.56</v>
      </c>
    </row>
    <row r="81" spans="1:14" ht="11.25">
      <c r="A81" s="23" t="s">
        <v>19</v>
      </c>
      <c r="B81" s="23" t="s">
        <v>159</v>
      </c>
      <c r="C81" s="23" t="s">
        <v>167</v>
      </c>
      <c r="E81" s="23" t="s">
        <v>137</v>
      </c>
      <c r="F81" s="23" t="s">
        <v>290</v>
      </c>
      <c r="G81" s="3">
        <v>5636.72</v>
      </c>
      <c r="H81" s="3">
        <v>5637</v>
      </c>
      <c r="I81" s="3">
        <v>5728</v>
      </c>
      <c r="J81" s="3">
        <v>5727.56</v>
      </c>
      <c r="K81" s="3">
        <v>5921.5395031578955</v>
      </c>
      <c r="L81" s="3">
        <v>5921.5395031578955</v>
      </c>
      <c r="M81" s="3">
        <f t="shared" si="0"/>
        <v>60.220496842104694</v>
      </c>
      <c r="N81" s="3">
        <v>5981.76</v>
      </c>
    </row>
    <row r="82" spans="1:14" ht="11.25">
      <c r="A82" s="23" t="s">
        <v>19</v>
      </c>
      <c r="B82" s="23" t="s">
        <v>159</v>
      </c>
      <c r="C82" s="23" t="s">
        <v>166</v>
      </c>
      <c r="E82" s="23" t="s">
        <v>137</v>
      </c>
      <c r="F82" s="23" t="s">
        <v>317</v>
      </c>
      <c r="G82" s="3">
        <v>4194</v>
      </c>
      <c r="H82" s="3">
        <v>4194</v>
      </c>
      <c r="I82" s="3">
        <v>4301</v>
      </c>
      <c r="J82" s="3">
        <v>4300.65</v>
      </c>
      <c r="K82" s="3"/>
      <c r="L82" s="3"/>
      <c r="M82" s="3"/>
      <c r="N82" s="3">
        <v>4464</v>
      </c>
    </row>
    <row r="83" spans="1:14" ht="11.25">
      <c r="A83" s="23" t="s">
        <v>19</v>
      </c>
      <c r="B83" s="23" t="s">
        <v>159</v>
      </c>
      <c r="C83" s="23" t="s">
        <v>163</v>
      </c>
      <c r="E83" s="23" t="s">
        <v>137</v>
      </c>
      <c r="F83" s="23" t="s">
        <v>293</v>
      </c>
      <c r="G83" s="3">
        <v>1442.72</v>
      </c>
      <c r="H83" s="3">
        <v>1443</v>
      </c>
      <c r="I83" s="3">
        <v>1427</v>
      </c>
      <c r="J83" s="3">
        <v>1426.91</v>
      </c>
      <c r="K83" s="3"/>
      <c r="L83" s="3"/>
      <c r="M83" s="3"/>
      <c r="N83" s="3">
        <v>1517.76</v>
      </c>
    </row>
    <row r="84" spans="1:14" ht="11.25">
      <c r="A84" s="23" t="s">
        <v>19</v>
      </c>
      <c r="B84" s="23" t="s">
        <v>159</v>
      </c>
      <c r="C84" s="23" t="s">
        <v>161</v>
      </c>
      <c r="E84" s="23" t="s">
        <v>137</v>
      </c>
      <c r="F84" s="23" t="s">
        <v>294</v>
      </c>
      <c r="G84" s="3">
        <v>1892</v>
      </c>
      <c r="H84" s="3">
        <v>3381</v>
      </c>
      <c r="I84" s="3">
        <v>2381</v>
      </c>
      <c r="J84" s="3">
        <v>2196.73</v>
      </c>
      <c r="K84" s="3">
        <v>2040.649</v>
      </c>
      <c r="L84" s="3">
        <v>2040.649</v>
      </c>
      <c r="M84" s="3">
        <f>N84-L84</f>
        <v>340.1510000000003</v>
      </c>
      <c r="N84" s="3">
        <v>2380.8</v>
      </c>
    </row>
    <row r="85" spans="1:14" ht="11.25">
      <c r="A85" s="23" t="s">
        <v>19</v>
      </c>
      <c r="B85" s="23" t="s">
        <v>159</v>
      </c>
      <c r="C85" s="23" t="s">
        <v>160</v>
      </c>
      <c r="E85" s="23" t="s">
        <v>137</v>
      </c>
      <c r="F85" s="23" t="s">
        <v>295</v>
      </c>
      <c r="G85" s="3">
        <v>1892</v>
      </c>
      <c r="H85" s="3">
        <v>3381</v>
      </c>
      <c r="I85" s="3">
        <v>2381</v>
      </c>
      <c r="J85" s="3">
        <v>2196.73</v>
      </c>
      <c r="K85" s="3"/>
      <c r="L85" s="3"/>
      <c r="M85" s="3"/>
      <c r="N85" s="3">
        <v>2380.8</v>
      </c>
    </row>
    <row r="86" spans="5:14" ht="11.25">
      <c r="E86" s="23" t="s">
        <v>137</v>
      </c>
      <c r="F86" s="23" t="s">
        <v>320</v>
      </c>
      <c r="G86" s="3">
        <v>301325.23</v>
      </c>
      <c r="H86" s="3">
        <v>304582</v>
      </c>
      <c r="I86" s="3">
        <v>296853.51</v>
      </c>
      <c r="J86" s="3">
        <v>294086.2</v>
      </c>
      <c r="K86" s="3">
        <v>306534.2983627882</v>
      </c>
      <c r="L86" s="3">
        <v>306937.4781964912</v>
      </c>
      <c r="M86" s="3">
        <f>N86-L86</f>
        <v>3447.40815350879</v>
      </c>
      <c r="N86" s="3">
        <v>310384.88635</v>
      </c>
    </row>
    <row r="87" spans="5:14" s="25" customFormat="1" ht="12.75">
      <c r="E87" s="25" t="s">
        <v>139</v>
      </c>
      <c r="F87" s="25" t="s">
        <v>140</v>
      </c>
      <c r="G87" s="1"/>
      <c r="H87" s="1"/>
      <c r="I87" s="1"/>
      <c r="J87" s="1"/>
      <c r="K87" s="1"/>
      <c r="L87" s="1"/>
      <c r="M87" s="1"/>
      <c r="N87" s="1"/>
    </row>
    <row r="88" spans="5:14" ht="11.25">
      <c r="E88" s="23" t="s">
        <v>139</v>
      </c>
      <c r="F88" s="23" t="s">
        <v>20</v>
      </c>
      <c r="G88" s="3"/>
      <c r="H88" s="3"/>
      <c r="I88" s="3"/>
      <c r="J88" s="3"/>
      <c r="K88" s="3"/>
      <c r="L88" s="3"/>
      <c r="M88" s="3"/>
      <c r="N88" s="3"/>
    </row>
    <row r="89" spans="1:14" ht="11.25">
      <c r="A89" s="23" t="s">
        <v>15</v>
      </c>
      <c r="E89" s="23" t="s">
        <v>139</v>
      </c>
      <c r="F89" s="23" t="s">
        <v>32</v>
      </c>
      <c r="G89" s="3"/>
      <c r="H89" s="3">
        <v>624629</v>
      </c>
      <c r="I89" s="3">
        <v>650003.45</v>
      </c>
      <c r="J89" s="3">
        <v>661841.8</v>
      </c>
      <c r="K89" s="3">
        <v>695306.8051748164</v>
      </c>
      <c r="L89" s="3">
        <v>695306.8051748164</v>
      </c>
      <c r="M89" s="3">
        <f aca="true" t="shared" si="1" ref="M89:M94">N89-L89</f>
        <v>13337.074825183605</v>
      </c>
      <c r="N89" s="3">
        <v>708643.88</v>
      </c>
    </row>
    <row r="90" spans="1:14" ht="11.25">
      <c r="A90" s="23" t="s">
        <v>15</v>
      </c>
      <c r="C90" s="23" t="s">
        <v>33</v>
      </c>
      <c r="E90" s="23" t="s">
        <v>139</v>
      </c>
      <c r="F90" s="23" t="s">
        <v>321</v>
      </c>
      <c r="G90" s="3">
        <v>590736</v>
      </c>
      <c r="H90" s="3">
        <v>623944</v>
      </c>
      <c r="I90" s="3">
        <v>647496.45</v>
      </c>
      <c r="J90" s="3">
        <v>658162</v>
      </c>
      <c r="K90" s="3">
        <v>692421.3307069805</v>
      </c>
      <c r="L90" s="3">
        <v>692421.3307069805</v>
      </c>
      <c r="M90" s="3">
        <f t="shared" si="1"/>
        <v>13905.54929301946</v>
      </c>
      <c r="N90" s="3">
        <v>706326.88</v>
      </c>
    </row>
    <row r="91" spans="1:14" ht="11.25">
      <c r="A91" s="23" t="s">
        <v>15</v>
      </c>
      <c r="C91" s="23" t="s">
        <v>34</v>
      </c>
      <c r="E91" s="23" t="s">
        <v>139</v>
      </c>
      <c r="F91" s="23" t="s">
        <v>322</v>
      </c>
      <c r="G91" s="3">
        <v>590736</v>
      </c>
      <c r="H91" s="3">
        <v>623944</v>
      </c>
      <c r="I91" s="3">
        <v>647496.45</v>
      </c>
      <c r="J91" s="3">
        <v>658162</v>
      </c>
      <c r="K91" s="3">
        <v>692421.3307069805</v>
      </c>
      <c r="L91" s="3">
        <v>692421.3307069805</v>
      </c>
      <c r="M91" s="3">
        <f t="shared" si="1"/>
        <v>13905.54929301946</v>
      </c>
      <c r="N91" s="3">
        <v>706326.88</v>
      </c>
    </row>
    <row r="92" spans="1:14" ht="11.25">
      <c r="A92" s="23" t="s">
        <v>15</v>
      </c>
      <c r="C92" s="23" t="s">
        <v>47</v>
      </c>
      <c r="E92" s="23" t="s">
        <v>139</v>
      </c>
      <c r="F92" s="23" t="s">
        <v>285</v>
      </c>
      <c r="G92" s="3">
        <v>12737.05</v>
      </c>
      <c r="H92" s="3">
        <v>685</v>
      </c>
      <c r="I92" s="3">
        <v>2507</v>
      </c>
      <c r="J92" s="3">
        <v>3679.8</v>
      </c>
      <c r="K92" s="3">
        <v>2885.4744678358</v>
      </c>
      <c r="L92" s="3">
        <v>2885.4744678358</v>
      </c>
      <c r="M92" s="3">
        <f t="shared" si="1"/>
        <v>-568.4744678358002</v>
      </c>
      <c r="N92" s="3">
        <v>2317</v>
      </c>
    </row>
    <row r="93" spans="1:14" ht="11.25">
      <c r="A93" s="23" t="s">
        <v>15</v>
      </c>
      <c r="C93" s="23" t="s">
        <v>113</v>
      </c>
      <c r="E93" s="23" t="s">
        <v>139</v>
      </c>
      <c r="F93" s="23" t="s">
        <v>323</v>
      </c>
      <c r="G93" s="3">
        <v>12737.05</v>
      </c>
      <c r="H93" s="3">
        <v>685</v>
      </c>
      <c r="I93" s="3">
        <v>2507</v>
      </c>
      <c r="J93" s="3">
        <v>3679.8</v>
      </c>
      <c r="K93" s="3">
        <v>2885.4744678358</v>
      </c>
      <c r="L93" s="3">
        <v>2885.4744678358</v>
      </c>
      <c r="M93" s="3">
        <f t="shared" si="1"/>
        <v>-568.4744678358002</v>
      </c>
      <c r="N93" s="3">
        <v>2317</v>
      </c>
    </row>
    <row r="94" spans="1:14" ht="11.25">
      <c r="A94" s="23" t="s">
        <v>15</v>
      </c>
      <c r="E94" s="23" t="s">
        <v>139</v>
      </c>
      <c r="F94" s="23" t="s">
        <v>287</v>
      </c>
      <c r="G94" s="3">
        <v>603473.05</v>
      </c>
      <c r="H94" s="3">
        <v>624629</v>
      </c>
      <c r="I94" s="3">
        <v>650003.45</v>
      </c>
      <c r="J94" s="3">
        <v>661841.8</v>
      </c>
      <c r="K94" s="3">
        <v>695306.8051748164</v>
      </c>
      <c r="L94" s="3">
        <v>695306.8051748164</v>
      </c>
      <c r="M94" s="3">
        <f t="shared" si="1"/>
        <v>13337.074825183605</v>
      </c>
      <c r="N94" s="3">
        <v>708643.88</v>
      </c>
    </row>
    <row r="95" spans="5:14" ht="11.25">
      <c r="E95" s="23" t="s">
        <v>139</v>
      </c>
      <c r="F95" s="23" t="s">
        <v>288</v>
      </c>
      <c r="G95" s="3"/>
      <c r="H95" s="3"/>
      <c r="I95" s="3"/>
      <c r="J95" s="3"/>
      <c r="K95" s="3"/>
      <c r="L95" s="3"/>
      <c r="M95" s="3"/>
      <c r="N95" s="3"/>
    </row>
    <row r="96" spans="1:14" ht="11.25">
      <c r="A96" s="23" t="s">
        <v>15</v>
      </c>
      <c r="E96" s="23" t="s">
        <v>139</v>
      </c>
      <c r="F96" s="23" t="s">
        <v>32</v>
      </c>
      <c r="G96" s="3"/>
      <c r="H96" s="3">
        <v>98618</v>
      </c>
      <c r="I96" s="3">
        <v>84716</v>
      </c>
      <c r="J96" s="3">
        <v>83738.16</v>
      </c>
      <c r="K96" s="3">
        <v>138464.25024999998</v>
      </c>
      <c r="L96" s="3">
        <v>138464.25024999998</v>
      </c>
      <c r="M96" s="3">
        <f>N96-L96</f>
        <v>-25358.640858967832</v>
      </c>
      <c r="N96" s="3">
        <v>113105.60939103215</v>
      </c>
    </row>
    <row r="97" spans="1:14" ht="11.25">
      <c r="A97" s="23" t="s">
        <v>15</v>
      </c>
      <c r="B97" s="23" t="s">
        <v>181</v>
      </c>
      <c r="E97" s="23" t="s">
        <v>139</v>
      </c>
      <c r="F97" s="23" t="s">
        <v>300</v>
      </c>
      <c r="G97" s="3">
        <v>69731.91</v>
      </c>
      <c r="H97" s="3">
        <v>85215</v>
      </c>
      <c r="I97" s="3">
        <v>79300</v>
      </c>
      <c r="J97" s="3">
        <v>78337.16</v>
      </c>
      <c r="K97" s="3">
        <v>87950.037</v>
      </c>
      <c r="L97" s="3">
        <v>87950.037</v>
      </c>
      <c r="M97" s="3">
        <f>N97-L97</f>
        <v>-351.00814896785596</v>
      </c>
      <c r="N97" s="3">
        <v>87599.02885103214</v>
      </c>
    </row>
    <row r="98" spans="1:14" ht="11.25">
      <c r="A98" s="23" t="s">
        <v>15</v>
      </c>
      <c r="B98" s="23" t="s">
        <v>181</v>
      </c>
      <c r="C98" s="23" t="s">
        <v>167</v>
      </c>
      <c r="E98" s="23" t="s">
        <v>139</v>
      </c>
      <c r="F98" s="23" t="s">
        <v>290</v>
      </c>
      <c r="G98" s="3">
        <v>64020.81</v>
      </c>
      <c r="H98" s="3">
        <v>67389</v>
      </c>
      <c r="I98" s="3">
        <v>70166</v>
      </c>
      <c r="J98" s="3">
        <v>69874.52</v>
      </c>
      <c r="K98" s="3">
        <v>70825.83899999999</v>
      </c>
      <c r="L98" s="3">
        <v>70825.83899999999</v>
      </c>
      <c r="M98" s="3">
        <f>N98-L98</f>
        <v>-1086.1789999999892</v>
      </c>
      <c r="N98" s="3">
        <v>69739.66</v>
      </c>
    </row>
    <row r="99" spans="1:14" ht="11.25">
      <c r="A99" s="23" t="s">
        <v>15</v>
      </c>
      <c r="B99" s="23" t="s">
        <v>181</v>
      </c>
      <c r="C99" s="23" t="s">
        <v>206</v>
      </c>
      <c r="E99" s="23" t="s">
        <v>139</v>
      </c>
      <c r="F99" s="23" t="s">
        <v>301</v>
      </c>
      <c r="G99" s="3">
        <v>36508.06</v>
      </c>
      <c r="H99" s="3">
        <v>48418</v>
      </c>
      <c r="I99" s="3">
        <v>24757</v>
      </c>
      <c r="J99" s="3">
        <v>24435.39</v>
      </c>
      <c r="K99" s="3"/>
      <c r="L99" s="3"/>
      <c r="M99" s="3"/>
      <c r="N99" s="3">
        <v>18924.28</v>
      </c>
    </row>
    <row r="100" spans="1:14" ht="11.25">
      <c r="A100" s="23" t="s">
        <v>15</v>
      </c>
      <c r="B100" s="23" t="s">
        <v>181</v>
      </c>
      <c r="C100" s="23" t="s">
        <v>205</v>
      </c>
      <c r="E100" s="23" t="s">
        <v>139</v>
      </c>
      <c r="F100" s="23" t="s">
        <v>302</v>
      </c>
      <c r="G100" s="3">
        <v>11283.84</v>
      </c>
      <c r="H100" s="3">
        <v>1405</v>
      </c>
      <c r="I100" s="3">
        <v>28161</v>
      </c>
      <c r="J100" s="3">
        <v>28190.86</v>
      </c>
      <c r="K100" s="3"/>
      <c r="L100" s="3"/>
      <c r="M100" s="3"/>
      <c r="N100" s="3">
        <v>31940.62</v>
      </c>
    </row>
    <row r="101" spans="1:14" ht="11.25">
      <c r="A101" s="23" t="s">
        <v>15</v>
      </c>
      <c r="B101" s="23" t="s">
        <v>181</v>
      </c>
      <c r="C101" s="23" t="s">
        <v>163</v>
      </c>
      <c r="E101" s="23" t="s">
        <v>139</v>
      </c>
      <c r="F101" s="23" t="s">
        <v>293</v>
      </c>
      <c r="G101" s="3">
        <v>16228.91</v>
      </c>
      <c r="H101" s="3">
        <v>17566</v>
      </c>
      <c r="I101" s="3">
        <v>17248</v>
      </c>
      <c r="J101" s="3">
        <v>17248.27</v>
      </c>
      <c r="K101" s="3"/>
      <c r="L101" s="3"/>
      <c r="M101" s="3"/>
      <c r="N101" s="3">
        <v>18874.76</v>
      </c>
    </row>
    <row r="102" spans="1:14" ht="11.25">
      <c r="A102" s="23" t="s">
        <v>15</v>
      </c>
      <c r="B102" s="23" t="s">
        <v>181</v>
      </c>
      <c r="C102" s="23" t="s">
        <v>161</v>
      </c>
      <c r="E102" s="23" t="s">
        <v>139</v>
      </c>
      <c r="F102" s="23" t="s">
        <v>294</v>
      </c>
      <c r="G102" s="3">
        <v>5711.1</v>
      </c>
      <c r="H102" s="3">
        <v>17826</v>
      </c>
      <c r="I102" s="3">
        <v>9134</v>
      </c>
      <c r="J102" s="3">
        <v>8462.64</v>
      </c>
      <c r="K102" s="3">
        <v>17124.198</v>
      </c>
      <c r="L102" s="3">
        <v>17124.198</v>
      </c>
      <c r="M102" s="3">
        <f>N102-L102</f>
        <v>735.1708510321296</v>
      </c>
      <c r="N102" s="3">
        <v>17859.36885103213</v>
      </c>
    </row>
    <row r="103" spans="1:14" ht="11.25">
      <c r="A103" s="23" t="s">
        <v>15</v>
      </c>
      <c r="B103" s="23" t="s">
        <v>181</v>
      </c>
      <c r="C103" s="23" t="s">
        <v>160</v>
      </c>
      <c r="E103" s="23" t="s">
        <v>139</v>
      </c>
      <c r="F103" s="23" t="s">
        <v>295</v>
      </c>
      <c r="G103" s="3">
        <v>1727.01</v>
      </c>
      <c r="H103" s="3">
        <v>12766</v>
      </c>
      <c r="I103" s="3">
        <v>2920</v>
      </c>
      <c r="J103" s="3">
        <v>2689.07</v>
      </c>
      <c r="K103" s="3"/>
      <c r="L103" s="3"/>
      <c r="M103" s="3"/>
      <c r="N103" s="3">
        <v>11806.506911032135</v>
      </c>
    </row>
    <row r="104" spans="1:14" ht="11.25">
      <c r="A104" s="23" t="s">
        <v>15</v>
      </c>
      <c r="B104" s="23" t="s">
        <v>181</v>
      </c>
      <c r="C104" s="23" t="s">
        <v>186</v>
      </c>
      <c r="E104" s="23" t="s">
        <v>139</v>
      </c>
      <c r="F104" s="23" t="s">
        <v>297</v>
      </c>
      <c r="G104" s="3">
        <v>1933.21</v>
      </c>
      <c r="H104" s="3">
        <v>3140</v>
      </c>
      <c r="I104" s="3">
        <v>3140</v>
      </c>
      <c r="J104" s="3">
        <v>3024.58</v>
      </c>
      <c r="K104" s="3"/>
      <c r="L104" s="3"/>
      <c r="M104" s="3"/>
      <c r="N104" s="3">
        <v>1793</v>
      </c>
    </row>
    <row r="105" spans="1:14" ht="11.25">
      <c r="A105" s="23" t="s">
        <v>15</v>
      </c>
      <c r="B105" s="23" t="s">
        <v>181</v>
      </c>
      <c r="C105" s="23" t="s">
        <v>172</v>
      </c>
      <c r="E105" s="23" t="s">
        <v>139</v>
      </c>
      <c r="F105" s="23" t="s">
        <v>304</v>
      </c>
      <c r="G105" s="3"/>
      <c r="H105" s="3">
        <v>0</v>
      </c>
      <c r="I105" s="3">
        <v>1154</v>
      </c>
      <c r="J105" s="3">
        <v>1020.99</v>
      </c>
      <c r="K105" s="3"/>
      <c r="L105" s="3"/>
      <c r="M105" s="3"/>
      <c r="N105" s="3">
        <v>2531.8619400000002</v>
      </c>
    </row>
    <row r="106" spans="1:14" ht="11.25">
      <c r="A106" s="23" t="s">
        <v>15</v>
      </c>
      <c r="B106" s="23" t="s">
        <v>181</v>
      </c>
      <c r="C106" s="23" t="s">
        <v>179</v>
      </c>
      <c r="E106" s="23" t="s">
        <v>139</v>
      </c>
      <c r="F106" s="23" t="s">
        <v>298</v>
      </c>
      <c r="G106" s="3">
        <v>677.99</v>
      </c>
      <c r="H106" s="3">
        <v>768</v>
      </c>
      <c r="I106" s="3">
        <v>768</v>
      </c>
      <c r="J106" s="3">
        <v>768</v>
      </c>
      <c r="K106" s="3"/>
      <c r="L106" s="3"/>
      <c r="M106" s="3"/>
      <c r="N106" s="3">
        <v>768</v>
      </c>
    </row>
    <row r="107" spans="1:14" ht="11.25">
      <c r="A107" s="23" t="s">
        <v>15</v>
      </c>
      <c r="B107" s="23" t="s">
        <v>181</v>
      </c>
      <c r="C107" s="23" t="s">
        <v>185</v>
      </c>
      <c r="E107" s="23" t="s">
        <v>139</v>
      </c>
      <c r="F107" s="23" t="s">
        <v>299</v>
      </c>
      <c r="G107" s="3">
        <v>1372.89</v>
      </c>
      <c r="H107" s="3">
        <v>1152</v>
      </c>
      <c r="I107" s="3">
        <v>1152</v>
      </c>
      <c r="J107" s="3">
        <v>960</v>
      </c>
      <c r="K107" s="3"/>
      <c r="L107" s="3"/>
      <c r="M107" s="3"/>
      <c r="N107" s="3">
        <v>960</v>
      </c>
    </row>
    <row r="108" spans="1:14" ht="11.25">
      <c r="A108" s="23" t="s">
        <v>15</v>
      </c>
      <c r="B108" s="23" t="s">
        <v>209</v>
      </c>
      <c r="E108" s="23" t="s">
        <v>139</v>
      </c>
      <c r="F108" s="23" t="s">
        <v>324</v>
      </c>
      <c r="G108" s="3">
        <v>4676.72</v>
      </c>
      <c r="H108" s="3">
        <v>13403</v>
      </c>
      <c r="I108" s="3">
        <v>5416</v>
      </c>
      <c r="J108" s="3">
        <v>5401</v>
      </c>
      <c r="K108" s="3">
        <v>50514.21325</v>
      </c>
      <c r="L108" s="3">
        <v>50514.21325</v>
      </c>
      <c r="M108" s="3">
        <f>N108-L108</f>
        <v>-25007.632709999998</v>
      </c>
      <c r="N108" s="3">
        <v>25506.580540000003</v>
      </c>
    </row>
    <row r="109" spans="1:14" ht="11.25">
      <c r="A109" s="23" t="s">
        <v>15</v>
      </c>
      <c r="B109" s="23" t="s">
        <v>209</v>
      </c>
      <c r="C109" s="23" t="s">
        <v>211</v>
      </c>
      <c r="E109" s="23" t="s">
        <v>139</v>
      </c>
      <c r="F109" s="23" t="s">
        <v>325</v>
      </c>
      <c r="G109" s="3">
        <v>4676.72</v>
      </c>
      <c r="H109" s="3">
        <v>13403</v>
      </c>
      <c r="I109" s="3">
        <v>5416</v>
      </c>
      <c r="J109" s="3">
        <v>5401</v>
      </c>
      <c r="K109" s="3">
        <v>50514</v>
      </c>
      <c r="L109" s="3">
        <v>50514.21325</v>
      </c>
      <c r="M109" s="3">
        <f>N109-L109</f>
        <v>-25007.632709999998</v>
      </c>
      <c r="N109" s="3">
        <v>25506.580540000003</v>
      </c>
    </row>
    <row r="110" spans="1:14" ht="11.25">
      <c r="A110" s="23" t="s">
        <v>15</v>
      </c>
      <c r="B110" s="23" t="s">
        <v>209</v>
      </c>
      <c r="C110" s="23" t="s">
        <v>210</v>
      </c>
      <c r="E110" s="23" t="s">
        <v>139</v>
      </c>
      <c r="F110" s="23" t="s">
        <v>326</v>
      </c>
      <c r="G110" s="3">
        <v>4617.73</v>
      </c>
      <c r="H110" s="3">
        <v>13403</v>
      </c>
      <c r="I110" s="3">
        <v>5416</v>
      </c>
      <c r="J110" s="3">
        <v>5401</v>
      </c>
      <c r="K110" s="3"/>
      <c r="L110" s="3">
        <v>50514.21325</v>
      </c>
      <c r="M110" s="3">
        <f>N110-L110</f>
        <v>-25007.632709999998</v>
      </c>
      <c r="N110" s="3">
        <v>25506.580540000003</v>
      </c>
    </row>
    <row r="111" spans="1:14" ht="11.25">
      <c r="A111" s="23" t="s">
        <v>15</v>
      </c>
      <c r="B111" s="23" t="s">
        <v>209</v>
      </c>
      <c r="C111" s="23" t="s">
        <v>327</v>
      </c>
      <c r="E111" s="23" t="s">
        <v>139</v>
      </c>
      <c r="F111" s="23" t="s">
        <v>328</v>
      </c>
      <c r="G111" s="3">
        <v>58.99</v>
      </c>
      <c r="H111" s="3"/>
      <c r="I111" s="3"/>
      <c r="J111" s="3"/>
      <c r="K111" s="3"/>
      <c r="L111" s="3"/>
      <c r="M111" s="3"/>
      <c r="N111" s="3"/>
    </row>
    <row r="112" spans="5:14" ht="11.25">
      <c r="E112" s="23" t="s">
        <v>141</v>
      </c>
      <c r="F112" s="23" t="s">
        <v>17</v>
      </c>
      <c r="G112" s="3">
        <v>74408.63</v>
      </c>
      <c r="H112" s="3">
        <v>98618</v>
      </c>
      <c r="I112" s="3">
        <v>233358</v>
      </c>
      <c r="J112" s="3">
        <v>232379.88</v>
      </c>
      <c r="K112" s="3">
        <v>138464.25024999998</v>
      </c>
      <c r="L112" s="3">
        <v>138464.25024999998</v>
      </c>
      <c r="M112" s="3">
        <f>N112-L112</f>
        <v>-25358.640858967832</v>
      </c>
      <c r="N112" s="3">
        <v>113105.60939103215</v>
      </c>
    </row>
    <row r="113" spans="5:14" s="25" customFormat="1" ht="12.75">
      <c r="E113" s="25" t="s">
        <v>141</v>
      </c>
      <c r="F113" s="25" t="s">
        <v>142</v>
      </c>
      <c r="G113" s="1"/>
      <c r="H113" s="1"/>
      <c r="I113" s="1"/>
      <c r="J113" s="1"/>
      <c r="K113" s="1"/>
      <c r="L113" s="1"/>
      <c r="M113" s="1"/>
      <c r="N113" s="1"/>
    </row>
    <row r="114" spans="1:14" ht="11.25">
      <c r="A114" s="23" t="s">
        <v>15</v>
      </c>
      <c r="E114" s="23" t="s">
        <v>141</v>
      </c>
      <c r="F114" s="23" t="s">
        <v>32</v>
      </c>
      <c r="G114" s="3"/>
      <c r="H114" s="3">
        <v>19705</v>
      </c>
      <c r="I114" s="3">
        <v>359137</v>
      </c>
      <c r="J114" s="3">
        <v>357896.04</v>
      </c>
      <c r="K114" s="3">
        <v>73338.9626</v>
      </c>
      <c r="L114" s="3">
        <v>73338.9626</v>
      </c>
      <c r="M114" s="3">
        <f aca="true" t="shared" si="2" ref="M114:M121">N114-L114</f>
        <v>15174.149900000004</v>
      </c>
      <c r="N114" s="3">
        <v>88513.1125</v>
      </c>
    </row>
    <row r="115" spans="1:14" ht="11.25">
      <c r="A115" s="23" t="s">
        <v>15</v>
      </c>
      <c r="C115" s="23" t="s">
        <v>37</v>
      </c>
      <c r="E115" s="23" t="s">
        <v>141</v>
      </c>
      <c r="F115" s="23" t="s">
        <v>277</v>
      </c>
      <c r="G115" s="3">
        <v>24197.84</v>
      </c>
      <c r="H115" s="3">
        <v>19705</v>
      </c>
      <c r="I115" s="3">
        <v>38455</v>
      </c>
      <c r="J115" s="3">
        <v>37214.04</v>
      </c>
      <c r="K115" s="3">
        <v>24020.9626</v>
      </c>
      <c r="L115" s="3">
        <v>24020.9626</v>
      </c>
      <c r="M115" s="3">
        <f t="shared" si="2"/>
        <v>15174.149900000004</v>
      </c>
      <c r="N115" s="3">
        <v>39195.1125</v>
      </c>
    </row>
    <row r="116" spans="1:14" ht="11.25">
      <c r="A116" s="23" t="s">
        <v>15</v>
      </c>
      <c r="C116" s="23" t="s">
        <v>38</v>
      </c>
      <c r="E116" s="23" t="s">
        <v>141</v>
      </c>
      <c r="F116" s="23" t="s">
        <v>278</v>
      </c>
      <c r="G116" s="3">
        <v>21500.22</v>
      </c>
      <c r="H116" s="3">
        <v>18231</v>
      </c>
      <c r="I116" s="3">
        <v>29671</v>
      </c>
      <c r="J116" s="3">
        <v>27415.35</v>
      </c>
      <c r="K116" s="3">
        <v>15000</v>
      </c>
      <c r="L116" s="3">
        <v>15000</v>
      </c>
      <c r="M116" s="3">
        <f t="shared" si="2"/>
        <v>5561.512499999997</v>
      </c>
      <c r="N116" s="3">
        <v>20561.512499999997</v>
      </c>
    </row>
    <row r="117" spans="1:14" ht="11.25">
      <c r="A117" s="23" t="s">
        <v>15</v>
      </c>
      <c r="C117" s="23" t="s">
        <v>40</v>
      </c>
      <c r="E117" s="23" t="s">
        <v>141</v>
      </c>
      <c r="F117" s="23" t="s">
        <v>279</v>
      </c>
      <c r="G117" s="3">
        <v>2024.8</v>
      </c>
      <c r="H117" s="3">
        <v>1474</v>
      </c>
      <c r="I117" s="3">
        <v>8784</v>
      </c>
      <c r="J117" s="3">
        <v>9798.69</v>
      </c>
      <c r="K117" s="3">
        <v>9020.962599999999</v>
      </c>
      <c r="L117" s="3">
        <v>9020.962599999999</v>
      </c>
      <c r="M117" s="3">
        <f t="shared" si="2"/>
        <v>9612.6374</v>
      </c>
      <c r="N117" s="3">
        <v>18633.6</v>
      </c>
    </row>
    <row r="118" spans="1:15" ht="11.25">
      <c r="A118" s="23" t="s">
        <v>15</v>
      </c>
      <c r="C118" s="23" t="s">
        <v>47</v>
      </c>
      <c r="E118" s="23" t="s">
        <v>141</v>
      </c>
      <c r="F118" s="23" t="s">
        <v>285</v>
      </c>
      <c r="G118" s="3">
        <v>0</v>
      </c>
      <c r="H118" s="3">
        <v>0</v>
      </c>
      <c r="I118" s="3">
        <v>320682</v>
      </c>
      <c r="J118" s="3">
        <v>320682</v>
      </c>
      <c r="K118" s="3">
        <v>49318</v>
      </c>
      <c r="L118" s="3">
        <v>49318</v>
      </c>
      <c r="M118" s="3">
        <f t="shared" si="2"/>
        <v>0</v>
      </c>
      <c r="N118" s="3">
        <v>49318</v>
      </c>
      <c r="O118" s="23" t="s">
        <v>152</v>
      </c>
    </row>
    <row r="119" spans="1:14" ht="11.25">
      <c r="A119" s="23" t="s">
        <v>15</v>
      </c>
      <c r="C119" s="23" t="s">
        <v>130</v>
      </c>
      <c r="E119" s="23" t="s">
        <v>141</v>
      </c>
      <c r="F119" s="23" t="s">
        <v>131</v>
      </c>
      <c r="G119" s="3">
        <v>0</v>
      </c>
      <c r="H119" s="3">
        <v>0</v>
      </c>
      <c r="I119" s="3">
        <v>320682</v>
      </c>
      <c r="J119" s="3">
        <v>320682</v>
      </c>
      <c r="K119" s="3">
        <v>49318</v>
      </c>
      <c r="L119" s="3">
        <v>49318</v>
      </c>
      <c r="M119" s="3">
        <f t="shared" si="2"/>
        <v>0</v>
      </c>
      <c r="N119" s="3">
        <v>49318</v>
      </c>
    </row>
    <row r="120" spans="1:14" ht="11.25">
      <c r="A120" s="23" t="s">
        <v>21</v>
      </c>
      <c r="E120" s="23" t="s">
        <v>141</v>
      </c>
      <c r="F120" s="23" t="s">
        <v>114</v>
      </c>
      <c r="G120" s="3">
        <v>1619117.94</v>
      </c>
      <c r="H120" s="3">
        <v>1296053</v>
      </c>
      <c r="I120" s="3">
        <v>1757630</v>
      </c>
      <c r="J120" s="3">
        <v>1757204.01</v>
      </c>
      <c r="K120" s="3">
        <v>1349916.6895638793</v>
      </c>
      <c r="L120" s="3">
        <v>1349916.6895638793</v>
      </c>
      <c r="M120" s="3">
        <f t="shared" si="2"/>
        <v>-5162.747563879238</v>
      </c>
      <c r="N120" s="3">
        <v>1344753.942</v>
      </c>
    </row>
    <row r="121" spans="1:14" ht="11.25">
      <c r="A121" s="23" t="s">
        <v>21</v>
      </c>
      <c r="C121" s="23" t="s">
        <v>37</v>
      </c>
      <c r="E121" s="23" t="s">
        <v>141</v>
      </c>
      <c r="F121" s="23" t="s">
        <v>277</v>
      </c>
      <c r="G121" s="3">
        <v>1224.02</v>
      </c>
      <c r="H121" s="3">
        <v>1032</v>
      </c>
      <c r="I121" s="3">
        <v>1032</v>
      </c>
      <c r="J121" s="3">
        <v>605.91</v>
      </c>
      <c r="K121" s="3">
        <v>1060</v>
      </c>
      <c r="L121" s="3">
        <v>1060</v>
      </c>
      <c r="M121" s="3">
        <f t="shared" si="2"/>
        <v>-499.25800000000004</v>
      </c>
      <c r="N121" s="3">
        <v>560.742</v>
      </c>
    </row>
    <row r="122" spans="1:14" ht="11.25">
      <c r="A122" s="23" t="s">
        <v>21</v>
      </c>
      <c r="C122" s="23" t="s">
        <v>115</v>
      </c>
      <c r="E122" s="23" t="s">
        <v>141</v>
      </c>
      <c r="F122" s="23" t="s">
        <v>277</v>
      </c>
      <c r="G122" s="3">
        <v>672.82</v>
      </c>
      <c r="H122" s="3">
        <v>486</v>
      </c>
      <c r="I122" s="3">
        <v>486</v>
      </c>
      <c r="J122" s="3">
        <v>0</v>
      </c>
      <c r="K122" s="3"/>
      <c r="L122" s="3"/>
      <c r="M122" s="3"/>
      <c r="N122" s="3">
        <v>0</v>
      </c>
    </row>
    <row r="123" spans="1:14" ht="11.25">
      <c r="A123" s="23" t="s">
        <v>21</v>
      </c>
      <c r="C123" s="23" t="s">
        <v>40</v>
      </c>
      <c r="E123" s="23" t="s">
        <v>141</v>
      </c>
      <c r="F123" s="23" t="s">
        <v>41</v>
      </c>
      <c r="G123" s="3">
        <v>551.2</v>
      </c>
      <c r="H123" s="3">
        <v>546</v>
      </c>
      <c r="I123" s="3">
        <v>546</v>
      </c>
      <c r="J123" s="3">
        <v>605.91</v>
      </c>
      <c r="K123" s="3"/>
      <c r="L123" s="3"/>
      <c r="M123" s="3">
        <f>N123-L123</f>
        <v>560.742</v>
      </c>
      <c r="N123" s="3">
        <v>560.742</v>
      </c>
    </row>
    <row r="124" spans="1:14" ht="11.25">
      <c r="A124" s="23" t="s">
        <v>21</v>
      </c>
      <c r="C124" s="23" t="s">
        <v>47</v>
      </c>
      <c r="E124" s="23" t="s">
        <v>141</v>
      </c>
      <c r="F124" s="23" t="s">
        <v>285</v>
      </c>
      <c r="G124" s="3">
        <v>1617893.92</v>
      </c>
      <c r="H124" s="3">
        <v>1295021</v>
      </c>
      <c r="I124" s="3">
        <v>1756598</v>
      </c>
      <c r="J124" s="3">
        <v>1756598.1</v>
      </c>
      <c r="K124" s="3">
        <v>1348856.6895638793</v>
      </c>
      <c r="L124" s="3">
        <v>1348856.6895638793</v>
      </c>
      <c r="M124" s="3">
        <f>N124-L124</f>
        <v>-4663.489563879324</v>
      </c>
      <c r="N124" s="3">
        <v>1344193.2</v>
      </c>
    </row>
    <row r="125" spans="1:14" ht="11.25">
      <c r="A125" s="23" t="s">
        <v>21</v>
      </c>
      <c r="C125" s="23" t="s">
        <v>119</v>
      </c>
      <c r="E125" s="23" t="s">
        <v>141</v>
      </c>
      <c r="F125" s="23" t="s">
        <v>330</v>
      </c>
      <c r="G125" s="3">
        <v>584695</v>
      </c>
      <c r="H125" s="3">
        <v>440000</v>
      </c>
      <c r="I125" s="3">
        <v>565949</v>
      </c>
      <c r="J125" s="3">
        <v>565949.1</v>
      </c>
      <c r="K125" s="3">
        <v>419305.7360708334</v>
      </c>
      <c r="L125" s="3">
        <v>419305.7360708334</v>
      </c>
      <c r="M125" s="3">
        <f>N125-L125</f>
        <v>66181.06392916659</v>
      </c>
      <c r="N125" s="3">
        <v>485486.8</v>
      </c>
    </row>
    <row r="126" spans="1:14" ht="11.25">
      <c r="A126" s="23" t="s">
        <v>21</v>
      </c>
      <c r="C126" s="23" t="s">
        <v>120</v>
      </c>
      <c r="E126" s="23" t="s">
        <v>141</v>
      </c>
      <c r="F126" s="23" t="s">
        <v>331</v>
      </c>
      <c r="G126" s="3">
        <v>982258</v>
      </c>
      <c r="H126" s="3">
        <v>853769</v>
      </c>
      <c r="I126" s="3">
        <v>1190270</v>
      </c>
      <c r="J126" s="3">
        <v>1190270</v>
      </c>
      <c r="K126" s="3">
        <v>929450.9534930458</v>
      </c>
      <c r="L126" s="3">
        <v>929450.9534930458</v>
      </c>
      <c r="M126" s="3">
        <f>N126-L126</f>
        <v>-71141.55349304574</v>
      </c>
      <c r="N126" s="3">
        <v>858309.4</v>
      </c>
    </row>
    <row r="127" spans="1:14" ht="11.25">
      <c r="A127" s="23" t="s">
        <v>21</v>
      </c>
      <c r="C127" s="23" t="s">
        <v>124</v>
      </c>
      <c r="E127" s="23" t="s">
        <v>141</v>
      </c>
      <c r="F127" s="23" t="s">
        <v>332</v>
      </c>
      <c r="G127" s="3">
        <v>1111</v>
      </c>
      <c r="H127" s="3">
        <v>1252</v>
      </c>
      <c r="I127" s="3">
        <v>379</v>
      </c>
      <c r="J127" s="3">
        <v>379</v>
      </c>
      <c r="K127" s="3">
        <v>100</v>
      </c>
      <c r="L127" s="3">
        <v>100</v>
      </c>
      <c r="M127" s="3">
        <f>N127-L127</f>
        <v>297</v>
      </c>
      <c r="N127" s="3">
        <v>397</v>
      </c>
    </row>
    <row r="128" spans="1:14" ht="11.25">
      <c r="A128" s="23" t="s">
        <v>21</v>
      </c>
      <c r="C128" s="23" t="s">
        <v>132</v>
      </c>
      <c r="E128" s="23" t="s">
        <v>141</v>
      </c>
      <c r="F128" s="23" t="s">
        <v>286</v>
      </c>
      <c r="G128" s="3">
        <v>1349.92</v>
      </c>
      <c r="H128" s="3">
        <v>0</v>
      </c>
      <c r="I128" s="3">
        <v>60644.65</v>
      </c>
      <c r="J128" s="3">
        <v>60645.96</v>
      </c>
      <c r="K128" s="3"/>
      <c r="L128" s="3"/>
      <c r="M128" s="3"/>
      <c r="N128" s="3">
        <v>0</v>
      </c>
    </row>
    <row r="129" spans="1:14" ht="11.25">
      <c r="A129" s="23" t="s">
        <v>25</v>
      </c>
      <c r="E129" s="23" t="s">
        <v>141</v>
      </c>
      <c r="F129" s="23" t="s">
        <v>126</v>
      </c>
      <c r="G129" s="3"/>
      <c r="H129" s="3"/>
      <c r="I129" s="3">
        <v>60644.65</v>
      </c>
      <c r="J129" s="3">
        <v>60644.65</v>
      </c>
      <c r="K129" s="3"/>
      <c r="L129" s="3"/>
      <c r="M129" s="3"/>
      <c r="N129" s="3">
        <v>0</v>
      </c>
    </row>
    <row r="130" spans="1:14" ht="11.25">
      <c r="A130" s="23" t="s">
        <v>25</v>
      </c>
      <c r="C130" s="23" t="s">
        <v>47</v>
      </c>
      <c r="E130" s="23" t="s">
        <v>141</v>
      </c>
      <c r="F130" s="23" t="s">
        <v>285</v>
      </c>
      <c r="G130" s="3"/>
      <c r="H130" s="3"/>
      <c r="I130" s="3">
        <v>60644.65</v>
      </c>
      <c r="J130" s="3">
        <v>60644.65</v>
      </c>
      <c r="K130" s="3"/>
      <c r="L130" s="3"/>
      <c r="M130" s="3"/>
      <c r="N130" s="3">
        <v>0</v>
      </c>
    </row>
    <row r="131" spans="1:14" ht="11.25">
      <c r="A131" s="23" t="s">
        <v>25</v>
      </c>
      <c r="C131" s="23" t="s">
        <v>132</v>
      </c>
      <c r="E131" s="23" t="s">
        <v>141</v>
      </c>
      <c r="F131" s="23" t="s">
        <v>133</v>
      </c>
      <c r="G131" s="3"/>
      <c r="H131" s="3"/>
      <c r="I131" s="3">
        <v>60644.65</v>
      </c>
      <c r="J131" s="3">
        <v>60644.65</v>
      </c>
      <c r="K131" s="3"/>
      <c r="L131" s="3"/>
      <c r="M131" s="3"/>
      <c r="N131" s="3">
        <v>0</v>
      </c>
    </row>
    <row r="132" spans="1:14" ht="11.25">
      <c r="A132" s="23" t="s">
        <v>24</v>
      </c>
      <c r="E132" s="23" t="s">
        <v>141</v>
      </c>
      <c r="F132" s="23" t="s">
        <v>125</v>
      </c>
      <c r="G132" s="3">
        <v>48480</v>
      </c>
      <c r="H132" s="3">
        <v>41316</v>
      </c>
      <c r="I132" s="3">
        <v>54094</v>
      </c>
      <c r="J132" s="3">
        <v>54094</v>
      </c>
      <c r="K132" s="3"/>
      <c r="L132" s="3"/>
      <c r="M132" s="3">
        <f>N132-L132</f>
        <v>127742.4</v>
      </c>
      <c r="N132" s="3">
        <v>127742.4</v>
      </c>
    </row>
    <row r="133" spans="1:14" ht="11.25">
      <c r="A133" s="23" t="s">
        <v>24</v>
      </c>
      <c r="C133" s="23" t="s">
        <v>47</v>
      </c>
      <c r="E133" s="23" t="s">
        <v>141</v>
      </c>
      <c r="F133" s="23" t="s">
        <v>285</v>
      </c>
      <c r="G133" s="3">
        <v>48480</v>
      </c>
      <c r="H133" s="3">
        <v>41316</v>
      </c>
      <c r="I133" s="3">
        <v>54094</v>
      </c>
      <c r="J133" s="3">
        <v>54094</v>
      </c>
      <c r="K133" s="3"/>
      <c r="L133" s="3"/>
      <c r="M133" s="3">
        <f>N133-L133</f>
        <v>127742.4</v>
      </c>
      <c r="N133" s="3">
        <v>127742.4</v>
      </c>
    </row>
    <row r="134" spans="1:14" ht="11.25">
      <c r="A134" s="23" t="s">
        <v>24</v>
      </c>
      <c r="C134" s="23" t="s">
        <v>112</v>
      </c>
      <c r="E134" s="23" t="s">
        <v>141</v>
      </c>
      <c r="F134" s="23" t="s">
        <v>401</v>
      </c>
      <c r="G134" s="3">
        <v>48480</v>
      </c>
      <c r="H134" s="3">
        <v>41316</v>
      </c>
      <c r="I134" s="3">
        <v>54094</v>
      </c>
      <c r="J134" s="3">
        <v>54094</v>
      </c>
      <c r="K134" s="3"/>
      <c r="L134" s="3"/>
      <c r="M134" s="3">
        <f>N134-L134</f>
        <v>127742.4</v>
      </c>
      <c r="N134" s="3">
        <v>127742.4</v>
      </c>
    </row>
    <row r="135" spans="1:14" ht="11.25">
      <c r="A135" s="23" t="s">
        <v>19</v>
      </c>
      <c r="E135" s="23" t="s">
        <v>141</v>
      </c>
      <c r="F135" s="23" t="s">
        <v>134</v>
      </c>
      <c r="G135" s="3"/>
      <c r="H135" s="3">
        <v>10000</v>
      </c>
      <c r="I135" s="3">
        <v>60172.45</v>
      </c>
      <c r="J135" s="3">
        <v>60172.45</v>
      </c>
      <c r="K135" s="3"/>
      <c r="L135" s="3"/>
      <c r="M135" s="3"/>
      <c r="N135" s="3"/>
    </row>
    <row r="136" spans="1:14" ht="11.25">
      <c r="A136" s="23" t="s">
        <v>19</v>
      </c>
      <c r="C136" s="23" t="s">
        <v>43</v>
      </c>
      <c r="E136" s="23" t="s">
        <v>141</v>
      </c>
      <c r="F136" s="23" t="s">
        <v>281</v>
      </c>
      <c r="G136" s="3">
        <v>0</v>
      </c>
      <c r="H136" s="3">
        <v>10000</v>
      </c>
      <c r="I136" s="3">
        <v>60172.45</v>
      </c>
      <c r="J136" s="3">
        <v>60172.45</v>
      </c>
      <c r="K136" s="3"/>
      <c r="L136" s="3"/>
      <c r="M136" s="3"/>
      <c r="N136" s="3"/>
    </row>
    <row r="137" spans="1:14" ht="11.25">
      <c r="A137" s="23" t="s">
        <v>19</v>
      </c>
      <c r="C137" s="23" t="s">
        <v>128</v>
      </c>
      <c r="E137" s="23" t="s">
        <v>141</v>
      </c>
      <c r="F137" s="23" t="s">
        <v>129</v>
      </c>
      <c r="G137" s="3">
        <v>0</v>
      </c>
      <c r="H137" s="3">
        <v>10000</v>
      </c>
      <c r="I137" s="3">
        <v>60172.45</v>
      </c>
      <c r="J137" s="3">
        <v>60172.45</v>
      </c>
      <c r="K137" s="3"/>
      <c r="L137" s="3"/>
      <c r="M137" s="3"/>
      <c r="N137" s="3"/>
    </row>
    <row r="138" spans="5:14" ht="11.25">
      <c r="E138" s="23" t="s">
        <v>141</v>
      </c>
      <c r="F138" s="23" t="s">
        <v>17</v>
      </c>
      <c r="G138" s="3">
        <v>1642091.76</v>
      </c>
      <c r="H138" s="3">
        <v>1367074</v>
      </c>
      <c r="I138" s="3">
        <v>2291678.1</v>
      </c>
      <c r="J138" s="3">
        <v>2290012.46</v>
      </c>
      <c r="K138" s="3">
        <v>1423255.6521638792</v>
      </c>
      <c r="L138" s="3">
        <v>1423255.6521638792</v>
      </c>
      <c r="M138" s="3">
        <f>N138-L138</f>
        <v>137753.80233612144</v>
      </c>
      <c r="N138" s="3">
        <v>1561009.4545000007</v>
      </c>
    </row>
    <row r="139" spans="5:14" ht="11.25">
      <c r="E139" s="23" t="s">
        <v>141</v>
      </c>
      <c r="F139" s="23" t="s">
        <v>18</v>
      </c>
      <c r="G139" s="3"/>
      <c r="H139" s="3"/>
      <c r="I139" s="3"/>
      <c r="J139" s="3">
        <v>2175744.7</v>
      </c>
      <c r="K139" s="3"/>
      <c r="L139" s="3"/>
      <c r="M139" s="3"/>
      <c r="N139" s="3"/>
    </row>
    <row r="140" spans="1:14" ht="11.25">
      <c r="A140" s="23" t="s">
        <v>21</v>
      </c>
      <c r="E140" s="23" t="s">
        <v>141</v>
      </c>
      <c r="F140" s="23" t="s">
        <v>114</v>
      </c>
      <c r="G140" s="3"/>
      <c r="H140" s="3">
        <v>45950</v>
      </c>
      <c r="I140" s="3">
        <v>68782</v>
      </c>
      <c r="J140" s="3">
        <v>57146.25</v>
      </c>
      <c r="K140" s="3">
        <v>46466.719026499995</v>
      </c>
      <c r="L140" s="3">
        <v>46466.719026499995</v>
      </c>
      <c r="M140" s="3">
        <f>N140-L140</f>
        <v>4778.955640166678</v>
      </c>
      <c r="N140" s="3">
        <v>51245.67466666667</v>
      </c>
    </row>
    <row r="141" spans="1:14" ht="11.25">
      <c r="A141" s="23" t="s">
        <v>21</v>
      </c>
      <c r="B141" s="23" t="s">
        <v>228</v>
      </c>
      <c r="E141" s="23" t="s">
        <v>141</v>
      </c>
      <c r="F141" s="23" t="s">
        <v>344</v>
      </c>
      <c r="G141" s="3">
        <v>15000</v>
      </c>
      <c r="H141" s="3">
        <v>15000</v>
      </c>
      <c r="I141" s="3">
        <v>15000</v>
      </c>
      <c r="J141" s="3">
        <v>15000</v>
      </c>
      <c r="K141" s="3">
        <v>15000</v>
      </c>
      <c r="L141" s="3">
        <v>15000</v>
      </c>
      <c r="M141" s="3">
        <f>N141-L141</f>
        <v>-15000</v>
      </c>
      <c r="N141" s="3">
        <v>0</v>
      </c>
    </row>
    <row r="142" spans="1:14" ht="11.25">
      <c r="A142" s="23" t="s">
        <v>21</v>
      </c>
      <c r="B142" s="23" t="s">
        <v>228</v>
      </c>
      <c r="C142" s="23" t="s">
        <v>170</v>
      </c>
      <c r="E142" s="23" t="s">
        <v>141</v>
      </c>
      <c r="F142" s="23" t="s">
        <v>312</v>
      </c>
      <c r="G142" s="3">
        <v>15000</v>
      </c>
      <c r="H142" s="3">
        <v>15000</v>
      </c>
      <c r="I142" s="3">
        <v>15000</v>
      </c>
      <c r="J142" s="3">
        <v>15000</v>
      </c>
      <c r="K142" s="3">
        <v>15000</v>
      </c>
      <c r="L142" s="3">
        <v>15000</v>
      </c>
      <c r="M142" s="3">
        <f>N142-L142</f>
        <v>-15000</v>
      </c>
      <c r="N142" s="3">
        <v>0</v>
      </c>
    </row>
    <row r="143" spans="1:14" ht="11.25">
      <c r="A143" s="23" t="s">
        <v>21</v>
      </c>
      <c r="B143" s="23" t="s">
        <v>228</v>
      </c>
      <c r="C143" s="23" t="s">
        <v>169</v>
      </c>
      <c r="E143" s="23" t="s">
        <v>141</v>
      </c>
      <c r="F143" s="23" t="s">
        <v>313</v>
      </c>
      <c r="G143" s="3">
        <v>15000</v>
      </c>
      <c r="H143" s="3">
        <v>15000</v>
      </c>
      <c r="I143" s="3">
        <v>15000</v>
      </c>
      <c r="J143" s="3">
        <v>15000</v>
      </c>
      <c r="K143" s="3">
        <v>15000</v>
      </c>
      <c r="L143" s="3">
        <v>15000</v>
      </c>
      <c r="M143" s="3">
        <f>N143-L143</f>
        <v>-15000</v>
      </c>
      <c r="N143" s="3">
        <v>0</v>
      </c>
    </row>
    <row r="144" spans="1:14" ht="11.25">
      <c r="A144" s="23" t="s">
        <v>21</v>
      </c>
      <c r="B144" s="23" t="s">
        <v>227</v>
      </c>
      <c r="E144" s="23" t="s">
        <v>141</v>
      </c>
      <c r="F144" s="23" t="s">
        <v>345</v>
      </c>
      <c r="G144" s="3">
        <v>16248.19</v>
      </c>
      <c r="H144" s="3">
        <v>19137</v>
      </c>
      <c r="I144" s="3">
        <v>34588</v>
      </c>
      <c r="J144" s="3">
        <v>22952.25</v>
      </c>
      <c r="K144" s="3">
        <v>19653.719026499995</v>
      </c>
      <c r="L144" s="3">
        <v>19653.719026499995</v>
      </c>
      <c r="M144" s="3">
        <f>N144-L144</f>
        <v>14530.95564016667</v>
      </c>
      <c r="N144" s="3">
        <v>34184.674666666666</v>
      </c>
    </row>
    <row r="145" spans="1:14" ht="11.25">
      <c r="A145" s="23" t="s">
        <v>21</v>
      </c>
      <c r="B145" s="23" t="s">
        <v>227</v>
      </c>
      <c r="C145" s="23" t="s">
        <v>216</v>
      </c>
      <c r="E145" s="23" t="s">
        <v>141</v>
      </c>
      <c r="F145" s="23" t="s">
        <v>348</v>
      </c>
      <c r="G145" s="3"/>
      <c r="H145" s="3">
        <v>0</v>
      </c>
      <c r="I145" s="3">
        <v>12849</v>
      </c>
      <c r="J145" s="3">
        <v>0</v>
      </c>
      <c r="K145" s="3"/>
      <c r="L145" s="3"/>
      <c r="M145" s="3"/>
      <c r="N145" s="3">
        <v>12849</v>
      </c>
    </row>
    <row r="146" spans="1:14" ht="11.25">
      <c r="A146" s="23" t="s">
        <v>21</v>
      </c>
      <c r="B146" s="23" t="s">
        <v>227</v>
      </c>
      <c r="C146" s="23" t="s">
        <v>215</v>
      </c>
      <c r="E146" s="23" t="s">
        <v>141</v>
      </c>
      <c r="F146" s="23" t="s">
        <v>349</v>
      </c>
      <c r="G146" s="3"/>
      <c r="H146" s="3">
        <v>0</v>
      </c>
      <c r="I146" s="3">
        <v>12849</v>
      </c>
      <c r="J146" s="3">
        <v>0</v>
      </c>
      <c r="K146" s="3"/>
      <c r="L146" s="3"/>
      <c r="M146" s="3"/>
      <c r="N146" s="3">
        <v>12849</v>
      </c>
    </row>
    <row r="147" spans="1:14" ht="11.25">
      <c r="A147" s="23" t="s">
        <v>21</v>
      </c>
      <c r="B147" s="23" t="s">
        <v>227</v>
      </c>
      <c r="C147" s="23" t="s">
        <v>161</v>
      </c>
      <c r="E147" s="23" t="s">
        <v>141</v>
      </c>
      <c r="F147" s="23" t="s">
        <v>294</v>
      </c>
      <c r="G147" s="3">
        <v>16248.19</v>
      </c>
      <c r="H147" s="3">
        <v>15441</v>
      </c>
      <c r="I147" s="3">
        <v>21739</v>
      </c>
      <c r="J147" s="3">
        <v>22952.25</v>
      </c>
      <c r="K147" s="3">
        <v>19653.719026499995</v>
      </c>
      <c r="L147" s="3">
        <v>19653.719026499995</v>
      </c>
      <c r="M147" s="3">
        <f>N147-L147</f>
        <v>1681.9556401666705</v>
      </c>
      <c r="N147" s="3">
        <v>21335.674666666666</v>
      </c>
    </row>
    <row r="148" spans="1:14" ht="11.25">
      <c r="A148" s="23" t="s">
        <v>21</v>
      </c>
      <c r="B148" s="23" t="s">
        <v>227</v>
      </c>
      <c r="C148" s="23" t="s">
        <v>160</v>
      </c>
      <c r="E148" s="23" t="s">
        <v>141</v>
      </c>
      <c r="F148" s="23" t="s">
        <v>295</v>
      </c>
      <c r="G148" s="3">
        <v>2760.96</v>
      </c>
      <c r="H148" s="3">
        <v>2760</v>
      </c>
      <c r="I148" s="3">
        <v>2760</v>
      </c>
      <c r="J148" s="3">
        <v>2760.96</v>
      </c>
      <c r="K148" s="3"/>
      <c r="L148" s="3"/>
      <c r="M148" s="3"/>
      <c r="N148" s="3">
        <v>2761</v>
      </c>
    </row>
    <row r="149" spans="1:14" ht="11.25">
      <c r="A149" s="23" t="s">
        <v>21</v>
      </c>
      <c r="B149" s="23" t="s">
        <v>227</v>
      </c>
      <c r="C149" s="23" t="s">
        <v>172</v>
      </c>
      <c r="E149" s="23" t="s">
        <v>141</v>
      </c>
      <c r="F149" s="23" t="s">
        <v>304</v>
      </c>
      <c r="G149" s="3">
        <v>13487.23</v>
      </c>
      <c r="H149" s="3">
        <v>12681</v>
      </c>
      <c r="I149" s="3">
        <v>15283</v>
      </c>
      <c r="J149" s="3">
        <v>16803.29</v>
      </c>
      <c r="K149" s="3"/>
      <c r="L149" s="3"/>
      <c r="M149" s="3"/>
      <c r="N149" s="3">
        <v>14474.634666666667</v>
      </c>
    </row>
    <row r="150" spans="1:14" ht="11.25">
      <c r="A150" s="23" t="s">
        <v>21</v>
      </c>
      <c r="B150" s="23" t="s">
        <v>227</v>
      </c>
      <c r="C150" s="23" t="s">
        <v>220</v>
      </c>
      <c r="E150" s="23" t="s">
        <v>141</v>
      </c>
      <c r="F150" s="23" t="s">
        <v>333</v>
      </c>
      <c r="G150" s="3"/>
      <c r="H150" s="3">
        <v>3696</v>
      </c>
      <c r="I150" s="3">
        <v>3696</v>
      </c>
      <c r="J150" s="3">
        <v>3388</v>
      </c>
      <c r="K150" s="3"/>
      <c r="L150" s="3"/>
      <c r="M150" s="3"/>
      <c r="N150" s="3">
        <v>4100.04</v>
      </c>
    </row>
    <row r="151" spans="1:14" ht="11.25">
      <c r="A151" s="23" t="s">
        <v>21</v>
      </c>
      <c r="B151" s="23" t="s">
        <v>350</v>
      </c>
      <c r="E151" s="23" t="s">
        <v>141</v>
      </c>
      <c r="F151" s="23" t="s">
        <v>351</v>
      </c>
      <c r="G151" s="3">
        <v>9701</v>
      </c>
      <c r="H151" s="3">
        <v>11813</v>
      </c>
      <c r="I151" s="3">
        <v>19194</v>
      </c>
      <c r="J151" s="3">
        <v>19194</v>
      </c>
      <c r="K151" s="3">
        <v>11813</v>
      </c>
      <c r="L151" s="3">
        <v>11813</v>
      </c>
      <c r="M151" s="3">
        <f aca="true" t="shared" si="3" ref="M151:M156">N151-L151</f>
        <v>5248</v>
      </c>
      <c r="N151" s="3">
        <v>17061</v>
      </c>
    </row>
    <row r="152" spans="1:14" ht="11.25">
      <c r="A152" s="23" t="s">
        <v>21</v>
      </c>
      <c r="B152" s="23" t="s">
        <v>350</v>
      </c>
      <c r="C152" s="23" t="s">
        <v>170</v>
      </c>
      <c r="E152" s="23" t="s">
        <v>141</v>
      </c>
      <c r="F152" s="23" t="s">
        <v>312</v>
      </c>
      <c r="G152" s="3">
        <v>9701</v>
      </c>
      <c r="H152" s="3">
        <v>11813</v>
      </c>
      <c r="I152" s="3">
        <v>19194</v>
      </c>
      <c r="J152" s="3">
        <v>19194</v>
      </c>
      <c r="K152" s="3">
        <v>11813</v>
      </c>
      <c r="L152" s="3">
        <v>11813</v>
      </c>
      <c r="M152" s="3">
        <f t="shared" si="3"/>
        <v>5248</v>
      </c>
      <c r="N152" s="3">
        <v>17061</v>
      </c>
    </row>
    <row r="153" spans="1:14" ht="11.25">
      <c r="A153" s="23" t="s">
        <v>21</v>
      </c>
      <c r="B153" s="23" t="s">
        <v>350</v>
      </c>
      <c r="C153" s="23" t="s">
        <v>169</v>
      </c>
      <c r="E153" s="23" t="s">
        <v>141</v>
      </c>
      <c r="F153" s="23" t="s">
        <v>313</v>
      </c>
      <c r="G153" s="3">
        <v>9701</v>
      </c>
      <c r="H153" s="3">
        <v>11813</v>
      </c>
      <c r="I153" s="3">
        <v>19194</v>
      </c>
      <c r="J153" s="3">
        <v>19194</v>
      </c>
      <c r="K153" s="3">
        <v>11813</v>
      </c>
      <c r="L153" s="3">
        <v>11813</v>
      </c>
      <c r="M153" s="3">
        <f t="shared" si="3"/>
        <v>5248</v>
      </c>
      <c r="N153" s="3">
        <v>17061</v>
      </c>
    </row>
    <row r="154" spans="1:14" ht="11.25">
      <c r="A154" s="23" t="s">
        <v>24</v>
      </c>
      <c r="E154" s="23" t="s">
        <v>141</v>
      </c>
      <c r="F154" s="23" t="s">
        <v>125</v>
      </c>
      <c r="G154" s="3"/>
      <c r="H154" s="3">
        <v>139510</v>
      </c>
      <c r="I154" s="3">
        <v>163868.41</v>
      </c>
      <c r="J154" s="3">
        <v>160936.49</v>
      </c>
      <c r="K154" s="3">
        <v>122538.22317994737</v>
      </c>
      <c r="L154" s="3">
        <v>122538.22317994737</v>
      </c>
      <c r="M154" s="3">
        <f t="shared" si="3"/>
        <v>25072.555136719267</v>
      </c>
      <c r="N154" s="3">
        <v>147610.77831666663</v>
      </c>
    </row>
    <row r="155" spans="1:14" ht="11.25">
      <c r="A155" s="23" t="s">
        <v>24</v>
      </c>
      <c r="B155" s="23" t="s">
        <v>226</v>
      </c>
      <c r="E155" s="23" t="s">
        <v>141</v>
      </c>
      <c r="F155" s="23" t="s">
        <v>165</v>
      </c>
      <c r="G155" s="3"/>
      <c r="H155" s="3">
        <v>29661</v>
      </c>
      <c r="I155" s="3">
        <v>33626</v>
      </c>
      <c r="J155" s="3">
        <v>35055.01</v>
      </c>
      <c r="K155" s="3">
        <v>23661.322179736842</v>
      </c>
      <c r="L155" s="3">
        <v>23661.322179736842</v>
      </c>
      <c r="M155" s="3">
        <f t="shared" si="3"/>
        <v>31435.973036929823</v>
      </c>
      <c r="N155" s="3">
        <v>55097.295216666666</v>
      </c>
    </row>
    <row r="156" spans="1:14" ht="11.25">
      <c r="A156" s="23" t="s">
        <v>24</v>
      </c>
      <c r="B156" s="23" t="s">
        <v>226</v>
      </c>
      <c r="C156" s="23" t="s">
        <v>167</v>
      </c>
      <c r="E156" s="23" t="s">
        <v>141</v>
      </c>
      <c r="F156" s="23" t="s">
        <v>290</v>
      </c>
      <c r="G156" s="3">
        <v>11381.85</v>
      </c>
      <c r="H156" s="3">
        <v>11546</v>
      </c>
      <c r="I156" s="3">
        <v>11463</v>
      </c>
      <c r="J156" s="3">
        <v>11468.83</v>
      </c>
      <c r="K156" s="3">
        <v>12129.082694736842</v>
      </c>
      <c r="L156" s="3">
        <v>12129.082694736842</v>
      </c>
      <c r="M156" s="3">
        <f t="shared" si="3"/>
        <v>69.4681052631604</v>
      </c>
      <c r="N156" s="3">
        <v>12198.550800000003</v>
      </c>
    </row>
    <row r="157" spans="1:14" ht="11.25">
      <c r="A157" s="23" t="s">
        <v>24</v>
      </c>
      <c r="B157" s="23" t="s">
        <v>226</v>
      </c>
      <c r="C157" s="23" t="s">
        <v>205</v>
      </c>
      <c r="E157" s="23" t="s">
        <v>141</v>
      </c>
      <c r="F157" s="23" t="s">
        <v>302</v>
      </c>
      <c r="G157" s="3">
        <v>8825.43</v>
      </c>
      <c r="H157" s="3">
        <v>8415</v>
      </c>
      <c r="I157" s="3">
        <v>8443</v>
      </c>
      <c r="J157" s="3">
        <v>8449.06</v>
      </c>
      <c r="K157" s="3"/>
      <c r="L157" s="3"/>
      <c r="M157" s="3"/>
      <c r="N157" s="3">
        <v>8965.62</v>
      </c>
    </row>
    <row r="158" spans="1:14" ht="11.25">
      <c r="A158" s="23" t="s">
        <v>24</v>
      </c>
      <c r="B158" s="23" t="s">
        <v>226</v>
      </c>
      <c r="C158" s="23" t="s">
        <v>163</v>
      </c>
      <c r="E158" s="23" t="s">
        <v>141</v>
      </c>
      <c r="F158" s="23" t="s">
        <v>293</v>
      </c>
      <c r="G158" s="3">
        <v>2556.42</v>
      </c>
      <c r="H158" s="3">
        <v>3131</v>
      </c>
      <c r="I158" s="3">
        <v>3020</v>
      </c>
      <c r="J158" s="3">
        <v>3019.77</v>
      </c>
      <c r="K158" s="3"/>
      <c r="L158" s="3"/>
      <c r="M158" s="3"/>
      <c r="N158" s="3">
        <v>3232.9307999999996</v>
      </c>
    </row>
    <row r="159" spans="1:14" ht="11.25">
      <c r="A159" s="23" t="s">
        <v>24</v>
      </c>
      <c r="B159" s="23" t="s">
        <v>226</v>
      </c>
      <c r="C159" s="23" t="s">
        <v>161</v>
      </c>
      <c r="E159" s="23" t="s">
        <v>141</v>
      </c>
      <c r="F159" s="23" t="s">
        <v>294</v>
      </c>
      <c r="G159" s="3">
        <v>9914.95</v>
      </c>
      <c r="H159" s="3">
        <v>11229</v>
      </c>
      <c r="I159" s="3">
        <v>13147</v>
      </c>
      <c r="J159" s="3">
        <v>14570.51</v>
      </c>
      <c r="K159" s="3">
        <v>11532.239485</v>
      </c>
      <c r="L159" s="3">
        <v>11532.239485</v>
      </c>
      <c r="M159" s="3">
        <f>N159-L159</f>
        <v>5818.024931666669</v>
      </c>
      <c r="N159" s="3">
        <v>17350.26441666667</v>
      </c>
    </row>
    <row r="160" spans="1:14" ht="11.25">
      <c r="A160" s="23" t="s">
        <v>24</v>
      </c>
      <c r="B160" s="23" t="s">
        <v>226</v>
      </c>
      <c r="C160" s="23" t="s">
        <v>160</v>
      </c>
      <c r="E160" s="23" t="s">
        <v>141</v>
      </c>
      <c r="F160" s="23" t="s">
        <v>295</v>
      </c>
      <c r="G160" s="3">
        <v>0</v>
      </c>
      <c r="H160" s="3"/>
      <c r="I160" s="3">
        <v>0</v>
      </c>
      <c r="J160" s="3">
        <v>5.81</v>
      </c>
      <c r="K160" s="3"/>
      <c r="L160" s="3"/>
      <c r="M160" s="3"/>
      <c r="N160" s="3"/>
    </row>
    <row r="161" spans="1:14" ht="11.25">
      <c r="A161" s="23" t="s">
        <v>24</v>
      </c>
      <c r="B161" s="23" t="s">
        <v>226</v>
      </c>
      <c r="C161" s="23" t="s">
        <v>187</v>
      </c>
      <c r="E161" s="23" t="s">
        <v>141</v>
      </c>
      <c r="F161" s="23" t="s">
        <v>296</v>
      </c>
      <c r="G161" s="3">
        <v>96</v>
      </c>
      <c r="H161" s="3"/>
      <c r="I161" s="3"/>
      <c r="J161" s="3"/>
      <c r="K161" s="3"/>
      <c r="L161" s="3"/>
      <c r="M161" s="3"/>
      <c r="N161" s="3"/>
    </row>
    <row r="162" spans="1:14" ht="11.25">
      <c r="A162" s="23" t="s">
        <v>24</v>
      </c>
      <c r="B162" s="23" t="s">
        <v>226</v>
      </c>
      <c r="C162" s="23" t="s">
        <v>186</v>
      </c>
      <c r="E162" s="23" t="s">
        <v>141</v>
      </c>
      <c r="F162" s="23" t="s">
        <v>297</v>
      </c>
      <c r="G162" s="3">
        <v>27.25</v>
      </c>
      <c r="H162" s="3"/>
      <c r="I162" s="3"/>
      <c r="J162" s="3"/>
      <c r="K162" s="3"/>
      <c r="L162" s="3"/>
      <c r="M162" s="3"/>
      <c r="N162" s="3"/>
    </row>
    <row r="163" spans="1:14" ht="11.25">
      <c r="A163" s="23" t="s">
        <v>24</v>
      </c>
      <c r="B163" s="23" t="s">
        <v>226</v>
      </c>
      <c r="C163" s="23" t="s">
        <v>220</v>
      </c>
      <c r="E163" s="23" t="s">
        <v>141</v>
      </c>
      <c r="F163" s="23" t="s">
        <v>333</v>
      </c>
      <c r="G163" s="3">
        <v>611.4</v>
      </c>
      <c r="H163" s="3">
        <v>1846</v>
      </c>
      <c r="I163" s="3">
        <v>3764</v>
      </c>
      <c r="J163" s="3">
        <v>4564.75</v>
      </c>
      <c r="K163" s="3"/>
      <c r="L163" s="3"/>
      <c r="M163" s="3"/>
      <c r="N163" s="3">
        <v>7367.973416666667</v>
      </c>
    </row>
    <row r="164" spans="1:14" ht="11.25">
      <c r="A164" s="23" t="s">
        <v>24</v>
      </c>
      <c r="B164" s="23" t="s">
        <v>226</v>
      </c>
      <c r="C164" s="23" t="s">
        <v>179</v>
      </c>
      <c r="E164" s="23" t="s">
        <v>141</v>
      </c>
      <c r="F164" s="23" t="s">
        <v>298</v>
      </c>
      <c r="G164" s="3">
        <v>9119.81</v>
      </c>
      <c r="H164" s="3">
        <v>9383</v>
      </c>
      <c r="I164" s="3">
        <v>9383</v>
      </c>
      <c r="J164" s="3">
        <v>9971.55</v>
      </c>
      <c r="K164" s="3"/>
      <c r="L164" s="3"/>
      <c r="M164" s="3"/>
      <c r="N164" s="3">
        <v>9332.291</v>
      </c>
    </row>
    <row r="165" spans="1:14" ht="11.25">
      <c r="A165" s="23" t="s">
        <v>24</v>
      </c>
      <c r="B165" s="23" t="s">
        <v>226</v>
      </c>
      <c r="C165" s="23" t="s">
        <v>185</v>
      </c>
      <c r="E165" s="23" t="s">
        <v>141</v>
      </c>
      <c r="F165" s="23" t="s">
        <v>299</v>
      </c>
      <c r="G165" s="3"/>
      <c r="H165" s="3"/>
      <c r="I165" s="3"/>
      <c r="J165" s="3"/>
      <c r="K165" s="3"/>
      <c r="L165" s="3"/>
      <c r="M165" s="3"/>
      <c r="N165" s="3">
        <v>650</v>
      </c>
    </row>
    <row r="166" spans="1:14" ht="11.25">
      <c r="A166" s="23" t="s">
        <v>24</v>
      </c>
      <c r="B166" s="23" t="s">
        <v>226</v>
      </c>
      <c r="C166" s="23" t="s">
        <v>184</v>
      </c>
      <c r="E166" s="23" t="s">
        <v>141</v>
      </c>
      <c r="F166" s="23" t="s">
        <v>307</v>
      </c>
      <c r="G166" s="3">
        <v>40.5</v>
      </c>
      <c r="H166" s="3"/>
      <c r="I166" s="3"/>
      <c r="J166" s="3"/>
      <c r="K166" s="3"/>
      <c r="L166" s="3"/>
      <c r="M166" s="3"/>
      <c r="N166" s="3">
        <v>0</v>
      </c>
    </row>
    <row r="167" spans="1:14" ht="11.25">
      <c r="A167" s="23" t="s">
        <v>24</v>
      </c>
      <c r="B167" s="23" t="s">
        <v>226</v>
      </c>
      <c r="C167" s="23" t="s">
        <v>183</v>
      </c>
      <c r="E167" s="23" t="s">
        <v>141</v>
      </c>
      <c r="F167" s="23" t="s">
        <v>402</v>
      </c>
      <c r="G167" s="3"/>
      <c r="H167" s="3"/>
      <c r="I167" s="3">
        <v>0</v>
      </c>
      <c r="J167" s="3">
        <v>28.4</v>
      </c>
      <c r="K167" s="3"/>
      <c r="L167" s="3"/>
      <c r="M167" s="3"/>
      <c r="N167" s="3">
        <v>0</v>
      </c>
    </row>
    <row r="168" spans="1:14" ht="11.25">
      <c r="A168" s="23" t="s">
        <v>24</v>
      </c>
      <c r="B168" s="23" t="s">
        <v>226</v>
      </c>
      <c r="C168" s="23" t="s">
        <v>261</v>
      </c>
      <c r="E168" s="23" t="s">
        <v>141</v>
      </c>
      <c r="F168" s="23" t="s">
        <v>334</v>
      </c>
      <c r="G168" s="3">
        <v>19.99</v>
      </c>
      <c r="H168" s="3"/>
      <c r="I168" s="3"/>
      <c r="J168" s="3"/>
      <c r="K168" s="3"/>
      <c r="L168" s="3"/>
      <c r="M168" s="3"/>
      <c r="N168" s="3">
        <v>0</v>
      </c>
    </row>
    <row r="169" spans="1:14" ht="11.25">
      <c r="A169" s="23" t="s">
        <v>24</v>
      </c>
      <c r="B169" s="23" t="s">
        <v>226</v>
      </c>
      <c r="C169" s="23" t="s">
        <v>175</v>
      </c>
      <c r="E169" s="23" t="s">
        <v>141</v>
      </c>
      <c r="F169" s="23" t="s">
        <v>309</v>
      </c>
      <c r="G169" s="3">
        <v>8080</v>
      </c>
      <c r="H169" s="3">
        <v>6886</v>
      </c>
      <c r="I169" s="3">
        <v>9016</v>
      </c>
      <c r="J169" s="3">
        <v>9015.67</v>
      </c>
      <c r="K169" s="3"/>
      <c r="L169" s="3"/>
      <c r="M169" s="3"/>
      <c r="N169" s="3">
        <v>25548.48</v>
      </c>
    </row>
    <row r="170" spans="1:14" ht="11.25">
      <c r="A170" s="23" t="s">
        <v>24</v>
      </c>
      <c r="B170" s="23" t="s">
        <v>226</v>
      </c>
      <c r="C170" s="23" t="s">
        <v>182</v>
      </c>
      <c r="E170" s="23" t="s">
        <v>141</v>
      </c>
      <c r="F170" s="23" t="s">
        <v>335</v>
      </c>
      <c r="G170" s="3">
        <v>8080</v>
      </c>
      <c r="H170" s="3">
        <v>6886</v>
      </c>
      <c r="I170" s="3">
        <v>9016</v>
      </c>
      <c r="J170" s="3">
        <v>9015.67</v>
      </c>
      <c r="K170" s="3"/>
      <c r="L170" s="3"/>
      <c r="M170" s="3"/>
      <c r="N170" s="3">
        <v>25548.48</v>
      </c>
    </row>
    <row r="171" spans="1:14" ht="11.25">
      <c r="A171" s="23" t="s">
        <v>24</v>
      </c>
      <c r="B171" s="23" t="s">
        <v>225</v>
      </c>
      <c r="E171" s="23" t="s">
        <v>141</v>
      </c>
      <c r="F171" s="23" t="s">
        <v>336</v>
      </c>
      <c r="G171" s="3">
        <v>300</v>
      </c>
      <c r="H171" s="3">
        <v>300</v>
      </c>
      <c r="I171" s="3">
        <v>300</v>
      </c>
      <c r="J171" s="3">
        <v>300</v>
      </c>
      <c r="K171" s="3">
        <v>300</v>
      </c>
      <c r="L171" s="3">
        <v>300</v>
      </c>
      <c r="M171" s="3">
        <f>N171-L171</f>
        <v>0</v>
      </c>
      <c r="N171" s="3">
        <v>300</v>
      </c>
    </row>
    <row r="172" spans="1:14" ht="11.25">
      <c r="A172" s="23" t="s">
        <v>24</v>
      </c>
      <c r="B172" s="23" t="s">
        <v>225</v>
      </c>
      <c r="C172" s="23" t="s">
        <v>170</v>
      </c>
      <c r="E172" s="23" t="s">
        <v>141</v>
      </c>
      <c r="F172" s="23" t="s">
        <v>312</v>
      </c>
      <c r="G172" s="3">
        <v>300</v>
      </c>
      <c r="H172" s="3">
        <v>300</v>
      </c>
      <c r="I172" s="3">
        <v>300</v>
      </c>
      <c r="J172" s="3">
        <v>300</v>
      </c>
      <c r="K172" s="3">
        <v>300</v>
      </c>
      <c r="L172" s="3">
        <v>300</v>
      </c>
      <c r="M172" s="3">
        <f>N172-L172</f>
        <v>0</v>
      </c>
      <c r="N172" s="3">
        <v>300</v>
      </c>
    </row>
    <row r="173" spans="1:14" ht="11.25">
      <c r="A173" s="23" t="s">
        <v>24</v>
      </c>
      <c r="B173" s="23" t="s">
        <v>225</v>
      </c>
      <c r="C173" s="23" t="s">
        <v>178</v>
      </c>
      <c r="E173" s="23" t="s">
        <v>141</v>
      </c>
      <c r="F173" s="23" t="s">
        <v>314</v>
      </c>
      <c r="G173" s="3">
        <v>300</v>
      </c>
      <c r="H173" s="3">
        <v>300</v>
      </c>
      <c r="I173" s="3">
        <v>300</v>
      </c>
      <c r="J173" s="3">
        <v>300</v>
      </c>
      <c r="K173" s="3"/>
      <c r="L173" s="3"/>
      <c r="M173" s="3"/>
      <c r="N173" s="3">
        <v>300</v>
      </c>
    </row>
    <row r="174" spans="1:14" ht="11.25">
      <c r="A174" s="23" t="s">
        <v>24</v>
      </c>
      <c r="B174" s="23" t="s">
        <v>224</v>
      </c>
      <c r="E174" s="23" t="s">
        <v>141</v>
      </c>
      <c r="F174" s="23" t="s">
        <v>341</v>
      </c>
      <c r="G174" s="3">
        <v>2479.23</v>
      </c>
      <c r="H174" s="3">
        <v>2045</v>
      </c>
      <c r="I174" s="3">
        <v>2045</v>
      </c>
      <c r="J174" s="3">
        <v>2045</v>
      </c>
      <c r="K174" s="3">
        <v>1278</v>
      </c>
      <c r="L174" s="3">
        <v>1278</v>
      </c>
      <c r="M174" s="3">
        <f>N174-L174</f>
        <v>-1278</v>
      </c>
      <c r="N174" s="3">
        <v>0</v>
      </c>
    </row>
    <row r="175" spans="1:14" ht="11.25">
      <c r="A175" s="23" t="s">
        <v>24</v>
      </c>
      <c r="B175" s="23" t="s">
        <v>224</v>
      </c>
      <c r="C175" s="23" t="s">
        <v>170</v>
      </c>
      <c r="E175" s="23" t="s">
        <v>141</v>
      </c>
      <c r="F175" s="23" t="s">
        <v>312</v>
      </c>
      <c r="G175" s="3">
        <v>2479.23</v>
      </c>
      <c r="H175" s="3">
        <v>2045</v>
      </c>
      <c r="I175" s="3">
        <v>2045</v>
      </c>
      <c r="J175" s="3">
        <v>2045</v>
      </c>
      <c r="K175" s="3">
        <v>1278</v>
      </c>
      <c r="L175" s="3">
        <v>1278</v>
      </c>
      <c r="M175" s="3">
        <f>N175-L175</f>
        <v>-1278</v>
      </c>
      <c r="N175" s="3">
        <v>0</v>
      </c>
    </row>
    <row r="176" spans="1:14" ht="11.25">
      <c r="A176" s="23" t="s">
        <v>24</v>
      </c>
      <c r="B176" s="23" t="s">
        <v>224</v>
      </c>
      <c r="C176" s="23" t="s">
        <v>169</v>
      </c>
      <c r="E176" s="23" t="s">
        <v>141</v>
      </c>
      <c r="F176" s="23" t="s">
        <v>313</v>
      </c>
      <c r="G176" s="3">
        <v>2479.23</v>
      </c>
      <c r="H176" s="3">
        <v>2045</v>
      </c>
      <c r="I176" s="3">
        <v>2045</v>
      </c>
      <c r="J176" s="3">
        <v>2045</v>
      </c>
      <c r="K176" s="3"/>
      <c r="L176" s="3"/>
      <c r="M176" s="3"/>
      <c r="N176" s="3">
        <v>0</v>
      </c>
    </row>
    <row r="177" spans="1:14" ht="11.25">
      <c r="A177" s="23" t="s">
        <v>24</v>
      </c>
      <c r="B177" s="23" t="s">
        <v>222</v>
      </c>
      <c r="E177" s="23" t="s">
        <v>141</v>
      </c>
      <c r="F177" s="23" t="s">
        <v>342</v>
      </c>
      <c r="G177" s="3">
        <v>92351.27</v>
      </c>
      <c r="H177" s="3">
        <v>107504</v>
      </c>
      <c r="I177" s="3">
        <v>127897.41</v>
      </c>
      <c r="J177" s="3">
        <v>123536.48</v>
      </c>
      <c r="K177" s="3">
        <v>97298.90100021052</v>
      </c>
      <c r="L177" s="3">
        <v>97298.90100021052</v>
      </c>
      <c r="M177" s="3">
        <f>N177-L177</f>
        <v>-5085.417900210523</v>
      </c>
      <c r="N177" s="3">
        <v>92213.4831</v>
      </c>
    </row>
    <row r="178" spans="1:14" ht="11.25">
      <c r="A178" s="23" t="s">
        <v>24</v>
      </c>
      <c r="B178" s="23" t="s">
        <v>222</v>
      </c>
      <c r="C178" s="23" t="s">
        <v>167</v>
      </c>
      <c r="E178" s="23" t="s">
        <v>141</v>
      </c>
      <c r="F178" s="23" t="s">
        <v>290</v>
      </c>
      <c r="G178" s="3">
        <v>64637.38</v>
      </c>
      <c r="H178" s="3">
        <v>77339</v>
      </c>
      <c r="I178" s="3">
        <v>82012</v>
      </c>
      <c r="J178" s="3">
        <v>81560</v>
      </c>
      <c r="K178" s="3">
        <v>81246.89100021053</v>
      </c>
      <c r="L178" s="3">
        <v>81246.89100021053</v>
      </c>
      <c r="M178" s="3">
        <f>N178-L178</f>
        <v>-2182.1479002105334</v>
      </c>
      <c r="N178" s="3">
        <v>79064.74309999999</v>
      </c>
    </row>
    <row r="179" spans="1:14" ht="11.25">
      <c r="A179" s="23" t="s">
        <v>24</v>
      </c>
      <c r="B179" s="23" t="s">
        <v>222</v>
      </c>
      <c r="C179" s="23" t="s">
        <v>206</v>
      </c>
      <c r="E179" s="23" t="s">
        <v>141</v>
      </c>
      <c r="F179" s="23" t="s">
        <v>301</v>
      </c>
      <c r="G179" s="3">
        <v>38651.36</v>
      </c>
      <c r="H179" s="3">
        <v>41350</v>
      </c>
      <c r="I179" s="3">
        <v>43992</v>
      </c>
      <c r="J179" s="3">
        <v>43608.51</v>
      </c>
      <c r="K179" s="3"/>
      <c r="L179" s="3"/>
      <c r="M179" s="3"/>
      <c r="N179" s="3">
        <v>42079.69</v>
      </c>
    </row>
    <row r="180" spans="1:14" ht="11.25">
      <c r="A180" s="23" t="s">
        <v>24</v>
      </c>
      <c r="B180" s="23" t="s">
        <v>222</v>
      </c>
      <c r="C180" s="23" t="s">
        <v>205</v>
      </c>
      <c r="E180" s="23" t="s">
        <v>141</v>
      </c>
      <c r="F180" s="23" t="s">
        <v>302</v>
      </c>
      <c r="G180" s="3">
        <v>9383.91</v>
      </c>
      <c r="H180" s="3">
        <v>15995</v>
      </c>
      <c r="I180" s="3">
        <v>17135</v>
      </c>
      <c r="J180" s="3">
        <v>17066.11</v>
      </c>
      <c r="K180" s="3"/>
      <c r="L180" s="3"/>
      <c r="M180" s="3"/>
      <c r="N180" s="3">
        <v>16169.924999999994</v>
      </c>
    </row>
    <row r="181" spans="1:14" ht="11.25">
      <c r="A181" s="23" t="s">
        <v>24</v>
      </c>
      <c r="B181" s="23" t="s">
        <v>222</v>
      </c>
      <c r="C181" s="23" t="s">
        <v>166</v>
      </c>
      <c r="E181" s="23" t="s">
        <v>141</v>
      </c>
      <c r="F181" s="23" t="s">
        <v>317</v>
      </c>
      <c r="G181" s="3">
        <v>0</v>
      </c>
      <c r="H181" s="3">
        <v>0</v>
      </c>
      <c r="I181" s="3">
        <v>900</v>
      </c>
      <c r="J181" s="3">
        <v>900</v>
      </c>
      <c r="K181" s="3"/>
      <c r="L181" s="3"/>
      <c r="M181" s="3"/>
      <c r="N181" s="3">
        <v>0</v>
      </c>
    </row>
    <row r="182" spans="1:14" ht="11.25">
      <c r="A182" s="23" t="s">
        <v>24</v>
      </c>
      <c r="B182" s="23" t="s">
        <v>222</v>
      </c>
      <c r="C182" s="23" t="s">
        <v>163</v>
      </c>
      <c r="E182" s="23" t="s">
        <v>141</v>
      </c>
      <c r="F182" s="23" t="s">
        <v>293</v>
      </c>
      <c r="G182" s="3">
        <v>16331.991800000003</v>
      </c>
      <c r="H182" s="3">
        <v>19994</v>
      </c>
      <c r="I182" s="3">
        <v>19985</v>
      </c>
      <c r="J182" s="3">
        <v>19985.38</v>
      </c>
      <c r="K182" s="3"/>
      <c r="L182" s="3"/>
      <c r="M182" s="3"/>
      <c r="N182" s="3">
        <v>20815.12809999999</v>
      </c>
    </row>
    <row r="183" spans="1:14" ht="11.25">
      <c r="A183" s="23" t="s">
        <v>24</v>
      </c>
      <c r="B183" s="23" t="s">
        <v>222</v>
      </c>
      <c r="C183" s="23" t="s">
        <v>161</v>
      </c>
      <c r="E183" s="23" t="s">
        <v>141</v>
      </c>
      <c r="F183" s="23" t="s">
        <v>294</v>
      </c>
      <c r="G183" s="3">
        <v>27709.8</v>
      </c>
      <c r="H183" s="3">
        <v>30165</v>
      </c>
      <c r="I183" s="3">
        <v>45885.41</v>
      </c>
      <c r="J183" s="3">
        <v>41976.48</v>
      </c>
      <c r="K183" s="3">
        <v>16052.01</v>
      </c>
      <c r="L183" s="3">
        <v>16052.01</v>
      </c>
      <c r="M183" s="3">
        <f>N183-L183</f>
        <v>-2903.2700000000004</v>
      </c>
      <c r="N183" s="3">
        <v>13148.74</v>
      </c>
    </row>
    <row r="184" spans="1:14" ht="11.25">
      <c r="A184" s="23" t="s">
        <v>24</v>
      </c>
      <c r="B184" s="23" t="s">
        <v>222</v>
      </c>
      <c r="C184" s="23" t="s">
        <v>160</v>
      </c>
      <c r="E184" s="23" t="s">
        <v>141</v>
      </c>
      <c r="F184" s="23" t="s">
        <v>295</v>
      </c>
      <c r="G184" s="3">
        <v>1918.8</v>
      </c>
      <c r="H184" s="3">
        <v>2330</v>
      </c>
      <c r="I184" s="3">
        <v>2330</v>
      </c>
      <c r="J184" s="3">
        <v>2168.02</v>
      </c>
      <c r="K184" s="3"/>
      <c r="L184" s="3"/>
      <c r="M184" s="3"/>
      <c r="N184" s="3">
        <v>2506.777</v>
      </c>
    </row>
    <row r="185" spans="1:14" ht="11.25">
      <c r="A185" s="23" t="s">
        <v>24</v>
      </c>
      <c r="B185" s="23" t="s">
        <v>222</v>
      </c>
      <c r="C185" s="23" t="s">
        <v>223</v>
      </c>
      <c r="E185" s="23" t="s">
        <v>141</v>
      </c>
      <c r="F185" s="23" t="s">
        <v>315</v>
      </c>
      <c r="G185" s="3">
        <v>9426</v>
      </c>
      <c r="H185" s="3">
        <v>7650</v>
      </c>
      <c r="I185" s="3">
        <v>17130</v>
      </c>
      <c r="J185" s="3">
        <v>12307.6</v>
      </c>
      <c r="K185" s="3"/>
      <c r="L185" s="3"/>
      <c r="M185" s="3"/>
      <c r="N185" s="3"/>
    </row>
    <row r="186" spans="1:14" ht="11.25">
      <c r="A186" s="23" t="s">
        <v>24</v>
      </c>
      <c r="B186" s="23" t="s">
        <v>222</v>
      </c>
      <c r="C186" s="23" t="s">
        <v>187</v>
      </c>
      <c r="E186" s="23" t="s">
        <v>141</v>
      </c>
      <c r="F186" s="23" t="s">
        <v>296</v>
      </c>
      <c r="G186" s="3">
        <v>214.26</v>
      </c>
      <c r="H186" s="3">
        <v>153</v>
      </c>
      <c r="I186" s="3">
        <v>153</v>
      </c>
      <c r="J186" s="3">
        <v>131.1</v>
      </c>
      <c r="K186" s="3"/>
      <c r="L186" s="3"/>
      <c r="M186" s="3"/>
      <c r="N186" s="3">
        <v>124.26699999999995</v>
      </c>
    </row>
    <row r="187" spans="1:14" ht="11.25">
      <c r="A187" s="23" t="s">
        <v>24</v>
      </c>
      <c r="B187" s="23" t="s">
        <v>222</v>
      </c>
      <c r="C187" s="23" t="s">
        <v>186</v>
      </c>
      <c r="E187" s="23" t="s">
        <v>141</v>
      </c>
      <c r="F187" s="23" t="s">
        <v>297</v>
      </c>
      <c r="G187" s="3">
        <v>199.8</v>
      </c>
      <c r="H187" s="3">
        <v>176</v>
      </c>
      <c r="I187" s="3">
        <v>176</v>
      </c>
      <c r="J187" s="3">
        <v>0</v>
      </c>
      <c r="K187" s="3"/>
      <c r="L187" s="3"/>
      <c r="M187" s="3"/>
      <c r="N187" s="3">
        <v>172.53599999999994</v>
      </c>
    </row>
    <row r="188" spans="1:14" ht="11.25">
      <c r="A188" s="23" t="s">
        <v>24</v>
      </c>
      <c r="B188" s="23" t="s">
        <v>222</v>
      </c>
      <c r="C188" s="23" t="s">
        <v>172</v>
      </c>
      <c r="E188" s="23" t="s">
        <v>141</v>
      </c>
      <c r="F188" s="23" t="s">
        <v>304</v>
      </c>
      <c r="G188" s="3">
        <v>6105.73</v>
      </c>
      <c r="H188" s="3">
        <v>11004</v>
      </c>
      <c r="I188" s="3">
        <v>18444.41</v>
      </c>
      <c r="J188" s="3">
        <v>21487.76</v>
      </c>
      <c r="K188" s="3"/>
      <c r="L188" s="3"/>
      <c r="M188" s="3"/>
      <c r="N188" s="3">
        <v>2445.16</v>
      </c>
    </row>
    <row r="189" spans="1:14" ht="11.25">
      <c r="A189" s="23" t="s">
        <v>24</v>
      </c>
      <c r="B189" s="23" t="s">
        <v>222</v>
      </c>
      <c r="C189" s="23" t="s">
        <v>179</v>
      </c>
      <c r="E189" s="23" t="s">
        <v>141</v>
      </c>
      <c r="F189" s="23" t="s">
        <v>298</v>
      </c>
      <c r="G189" s="3">
        <v>3771.6</v>
      </c>
      <c r="H189" s="3">
        <v>5232</v>
      </c>
      <c r="I189" s="3">
        <v>5232</v>
      </c>
      <c r="J189" s="3">
        <v>3786.2</v>
      </c>
      <c r="K189" s="3"/>
      <c r="L189" s="3"/>
      <c r="M189" s="3"/>
      <c r="N189" s="3">
        <v>5232</v>
      </c>
    </row>
    <row r="190" spans="1:14" ht="11.25">
      <c r="A190" s="23" t="s">
        <v>24</v>
      </c>
      <c r="B190" s="23" t="s">
        <v>222</v>
      </c>
      <c r="C190" s="23" t="s">
        <v>185</v>
      </c>
      <c r="E190" s="23" t="s">
        <v>141</v>
      </c>
      <c r="F190" s="23" t="s">
        <v>299</v>
      </c>
      <c r="G190" s="3">
        <v>6073.61</v>
      </c>
      <c r="H190" s="3">
        <v>3570</v>
      </c>
      <c r="I190" s="3">
        <v>2370</v>
      </c>
      <c r="J190" s="3">
        <v>1876.28</v>
      </c>
      <c r="K190" s="3"/>
      <c r="L190" s="3"/>
      <c r="M190" s="3"/>
      <c r="N190" s="3">
        <v>2668</v>
      </c>
    </row>
    <row r="191" spans="1:14" ht="11.25">
      <c r="A191" s="23" t="s">
        <v>24</v>
      </c>
      <c r="B191" s="23" t="s">
        <v>222</v>
      </c>
      <c r="C191" s="23" t="s">
        <v>184</v>
      </c>
      <c r="E191" s="23" t="s">
        <v>141</v>
      </c>
      <c r="F191" s="23" t="s">
        <v>307</v>
      </c>
      <c r="G191" s="3">
        <v>0</v>
      </c>
      <c r="H191" s="3">
        <v>50</v>
      </c>
      <c r="I191" s="3">
        <v>50</v>
      </c>
      <c r="J191" s="3">
        <v>127</v>
      </c>
      <c r="K191" s="3"/>
      <c r="L191" s="3"/>
      <c r="M191" s="3"/>
      <c r="N191" s="3"/>
    </row>
    <row r="192" spans="1:14" ht="11.25">
      <c r="A192" s="23" t="s">
        <v>24</v>
      </c>
      <c r="B192" s="23" t="s">
        <v>222</v>
      </c>
      <c r="C192" s="23" t="s">
        <v>175</v>
      </c>
      <c r="E192" s="23" t="s">
        <v>141</v>
      </c>
      <c r="F192" s="23" t="s">
        <v>309</v>
      </c>
      <c r="G192" s="3">
        <v>4.09</v>
      </c>
      <c r="H192" s="3"/>
      <c r="I192" s="3">
        <v>0</v>
      </c>
      <c r="J192" s="3">
        <v>92.52</v>
      </c>
      <c r="K192" s="3"/>
      <c r="L192" s="3"/>
      <c r="M192" s="3"/>
      <c r="N192" s="3"/>
    </row>
    <row r="193" spans="1:14" ht="11.25">
      <c r="A193" s="23" t="s">
        <v>24</v>
      </c>
      <c r="B193" s="23" t="s">
        <v>222</v>
      </c>
      <c r="C193" s="23" t="s">
        <v>180</v>
      </c>
      <c r="E193" s="23" t="s">
        <v>141</v>
      </c>
      <c r="F193" s="23" t="s">
        <v>39</v>
      </c>
      <c r="G193" s="3">
        <v>4.09</v>
      </c>
      <c r="H193" s="3"/>
      <c r="I193" s="3">
        <v>0</v>
      </c>
      <c r="J193" s="3">
        <v>92.52</v>
      </c>
      <c r="K193" s="3"/>
      <c r="L193" s="3"/>
      <c r="M193" s="3"/>
      <c r="N193" s="3"/>
    </row>
    <row r="194" spans="1:14" ht="11.25">
      <c r="A194" s="23" t="s">
        <v>25</v>
      </c>
      <c r="E194" s="23" t="s">
        <v>141</v>
      </c>
      <c r="F194" s="23" t="s">
        <v>126</v>
      </c>
      <c r="G194" s="3"/>
      <c r="H194" s="3">
        <v>51375</v>
      </c>
      <c r="I194" s="3">
        <v>51375</v>
      </c>
      <c r="J194" s="3">
        <v>51375</v>
      </c>
      <c r="K194" s="3">
        <v>51375</v>
      </c>
      <c r="L194" s="3">
        <v>51375</v>
      </c>
      <c r="M194" s="3">
        <f>N194-L194</f>
        <v>-11254</v>
      </c>
      <c r="N194" s="3">
        <v>40121</v>
      </c>
    </row>
    <row r="195" spans="1:14" ht="11.25">
      <c r="A195" s="23" t="s">
        <v>25</v>
      </c>
      <c r="B195" s="23" t="s">
        <v>221</v>
      </c>
      <c r="E195" s="23" t="s">
        <v>141</v>
      </c>
      <c r="F195" s="23" t="s">
        <v>346</v>
      </c>
      <c r="G195" s="3">
        <v>993209.56</v>
      </c>
      <c r="H195" s="3">
        <v>51375</v>
      </c>
      <c r="I195" s="3">
        <v>51375</v>
      </c>
      <c r="J195" s="3">
        <v>51375</v>
      </c>
      <c r="K195" s="3">
        <v>51375</v>
      </c>
      <c r="L195" s="3">
        <v>51375</v>
      </c>
      <c r="M195" s="3">
        <f>N195-L195</f>
        <v>-11254</v>
      </c>
      <c r="N195" s="3">
        <v>40121</v>
      </c>
    </row>
    <row r="196" spans="1:14" ht="11.25">
      <c r="A196" s="23" t="s">
        <v>25</v>
      </c>
      <c r="B196" s="23" t="s">
        <v>221</v>
      </c>
      <c r="C196" s="23" t="s">
        <v>170</v>
      </c>
      <c r="E196" s="23" t="s">
        <v>141</v>
      </c>
      <c r="F196" s="23" t="s">
        <v>312</v>
      </c>
      <c r="G196" s="3">
        <v>993209.56</v>
      </c>
      <c r="H196" s="3">
        <v>51375</v>
      </c>
      <c r="I196" s="3">
        <v>51375</v>
      </c>
      <c r="J196" s="3">
        <v>51375</v>
      </c>
      <c r="K196" s="3">
        <v>51375</v>
      </c>
      <c r="L196" s="3">
        <v>51375</v>
      </c>
      <c r="M196" s="3">
        <f>N196-L196</f>
        <v>-11254</v>
      </c>
      <c r="N196" s="3">
        <v>40121</v>
      </c>
    </row>
    <row r="197" spans="1:14" ht="11.25">
      <c r="A197" s="23" t="s">
        <v>25</v>
      </c>
      <c r="B197" s="23" t="s">
        <v>221</v>
      </c>
      <c r="C197" s="23" t="s">
        <v>169</v>
      </c>
      <c r="E197" s="23" t="s">
        <v>141</v>
      </c>
      <c r="F197" s="23" t="s">
        <v>313</v>
      </c>
      <c r="G197" s="3">
        <v>44334.66</v>
      </c>
      <c r="H197" s="3">
        <v>51375</v>
      </c>
      <c r="I197" s="3">
        <v>51375</v>
      </c>
      <c r="J197" s="3">
        <v>51375</v>
      </c>
      <c r="K197" s="3">
        <v>51375</v>
      </c>
      <c r="L197" s="3">
        <v>51375</v>
      </c>
      <c r="M197" s="3">
        <f>N197-L197</f>
        <v>-11254</v>
      </c>
      <c r="N197" s="3">
        <v>40121</v>
      </c>
    </row>
    <row r="198" spans="1:14" ht="11.25">
      <c r="A198" s="23" t="s">
        <v>25</v>
      </c>
      <c r="B198" s="23" t="s">
        <v>221</v>
      </c>
      <c r="C198" s="23" t="s">
        <v>214</v>
      </c>
      <c r="E198" s="23" t="s">
        <v>141</v>
      </c>
      <c r="F198" s="23" t="s">
        <v>340</v>
      </c>
      <c r="G198" s="3">
        <v>948874.9</v>
      </c>
      <c r="H198" s="3"/>
      <c r="I198" s="3"/>
      <c r="J198" s="3"/>
      <c r="K198" s="3"/>
      <c r="L198" s="3"/>
      <c r="M198" s="3"/>
      <c r="N198" s="3"/>
    </row>
    <row r="199" spans="1:14" ht="11.25">
      <c r="A199" s="23" t="s">
        <v>26</v>
      </c>
      <c r="E199" s="23" t="s">
        <v>141</v>
      </c>
      <c r="F199" s="23" t="s">
        <v>127</v>
      </c>
      <c r="G199" s="3"/>
      <c r="H199" s="3">
        <v>46725</v>
      </c>
      <c r="I199" s="3">
        <v>55293</v>
      </c>
      <c r="J199" s="3">
        <v>56984.69</v>
      </c>
      <c r="K199" s="3">
        <v>19704.7730451</v>
      </c>
      <c r="L199" s="3">
        <v>19704.7730451</v>
      </c>
      <c r="M199" s="3">
        <f>N199-L199</f>
        <v>823.373954900002</v>
      </c>
      <c r="N199" s="3">
        <v>20528.147</v>
      </c>
    </row>
    <row r="200" spans="1:14" ht="11.25">
      <c r="A200" s="23" t="s">
        <v>26</v>
      </c>
      <c r="B200" s="23" t="s">
        <v>218</v>
      </c>
      <c r="E200" s="23" t="s">
        <v>141</v>
      </c>
      <c r="F200" s="23" t="s">
        <v>347</v>
      </c>
      <c r="G200" s="3">
        <v>44895.97</v>
      </c>
      <c r="H200" s="3">
        <v>46725</v>
      </c>
      <c r="I200" s="3">
        <v>55293</v>
      </c>
      <c r="J200" s="3">
        <v>56984.69</v>
      </c>
      <c r="K200" s="3">
        <v>19704.7730451</v>
      </c>
      <c r="L200" s="3">
        <v>19704.7730451</v>
      </c>
      <c r="M200" s="3">
        <f>N200-L200</f>
        <v>823.373954900002</v>
      </c>
      <c r="N200" s="3">
        <v>20528.147</v>
      </c>
    </row>
    <row r="201" spans="1:14" ht="11.25">
      <c r="A201" s="23" t="s">
        <v>26</v>
      </c>
      <c r="B201" s="23" t="s">
        <v>218</v>
      </c>
      <c r="C201" s="23" t="s">
        <v>216</v>
      </c>
      <c r="E201" s="23" t="s">
        <v>141</v>
      </c>
      <c r="F201" s="23" t="s">
        <v>348</v>
      </c>
      <c r="G201" s="3">
        <v>24630.29</v>
      </c>
      <c r="H201" s="3">
        <v>27538</v>
      </c>
      <c r="I201" s="3">
        <v>36106</v>
      </c>
      <c r="J201" s="3">
        <v>36105.68</v>
      </c>
      <c r="K201" s="3"/>
      <c r="L201" s="3"/>
      <c r="M201" s="3"/>
      <c r="N201" s="3">
        <v>0</v>
      </c>
    </row>
    <row r="202" spans="1:14" ht="11.25">
      <c r="A202" s="23" t="s">
        <v>26</v>
      </c>
      <c r="B202" s="23" t="s">
        <v>218</v>
      </c>
      <c r="C202" s="23" t="s">
        <v>215</v>
      </c>
      <c r="E202" s="23" t="s">
        <v>141</v>
      </c>
      <c r="F202" s="23" t="s">
        <v>349</v>
      </c>
      <c r="G202" s="3">
        <v>24630.29</v>
      </c>
      <c r="H202" s="3">
        <v>27538</v>
      </c>
      <c r="I202" s="3">
        <v>36106</v>
      </c>
      <c r="J202" s="3">
        <v>36105.68</v>
      </c>
      <c r="K202" s="3"/>
      <c r="L202" s="3"/>
      <c r="M202" s="3"/>
      <c r="N202" s="3">
        <v>0</v>
      </c>
    </row>
    <row r="203" spans="1:14" ht="11.25">
      <c r="A203" s="23" t="s">
        <v>26</v>
      </c>
      <c r="B203" s="23" t="s">
        <v>218</v>
      </c>
      <c r="C203" s="23" t="s">
        <v>161</v>
      </c>
      <c r="E203" s="23" t="s">
        <v>141</v>
      </c>
      <c r="F203" s="23" t="s">
        <v>294</v>
      </c>
      <c r="G203" s="3">
        <v>20265.68</v>
      </c>
      <c r="H203" s="3">
        <v>19187</v>
      </c>
      <c r="I203" s="3">
        <v>19187</v>
      </c>
      <c r="J203" s="3">
        <v>20879.01</v>
      </c>
      <c r="K203" s="3">
        <v>19704.7730451</v>
      </c>
      <c r="L203" s="3">
        <v>19704.7730451</v>
      </c>
      <c r="M203" s="3">
        <f>N203-L203</f>
        <v>823.373954900002</v>
      </c>
      <c r="N203" s="3">
        <v>20528.147</v>
      </c>
    </row>
    <row r="204" spans="1:14" ht="11.25">
      <c r="A204" s="23" t="s">
        <v>26</v>
      </c>
      <c r="B204" s="23" t="s">
        <v>218</v>
      </c>
      <c r="C204" s="23" t="s">
        <v>220</v>
      </c>
      <c r="E204" s="23" t="s">
        <v>141</v>
      </c>
      <c r="F204" s="23" t="s">
        <v>333</v>
      </c>
      <c r="G204" s="3">
        <v>20265.68</v>
      </c>
      <c r="H204" s="3">
        <v>19187</v>
      </c>
      <c r="I204" s="3">
        <v>19187</v>
      </c>
      <c r="J204" s="3">
        <v>20879.01</v>
      </c>
      <c r="K204" s="3"/>
      <c r="L204" s="3"/>
      <c r="M204" s="3"/>
      <c r="N204" s="3">
        <v>20528.147</v>
      </c>
    </row>
    <row r="205" spans="1:14" ht="11.25">
      <c r="A205" s="23" t="s">
        <v>337</v>
      </c>
      <c r="E205" s="23" t="s">
        <v>141</v>
      </c>
      <c r="F205" s="23" t="s">
        <v>403</v>
      </c>
      <c r="G205" s="3"/>
      <c r="H205" s="3"/>
      <c r="I205" s="3"/>
      <c r="J205" s="3"/>
      <c r="K205" s="3"/>
      <c r="L205" s="3"/>
      <c r="M205" s="3"/>
      <c r="N205" s="3"/>
    </row>
    <row r="206" spans="1:14" ht="11.25">
      <c r="A206" s="23" t="s">
        <v>337</v>
      </c>
      <c r="B206" s="23" t="s">
        <v>338</v>
      </c>
      <c r="E206" s="23" t="s">
        <v>141</v>
      </c>
      <c r="F206" s="23" t="s">
        <v>339</v>
      </c>
      <c r="G206" s="3">
        <v>85149.53</v>
      </c>
      <c r="H206" s="3">
        <v>0</v>
      </c>
      <c r="I206" s="3">
        <v>5875</v>
      </c>
      <c r="J206" s="3">
        <v>5875</v>
      </c>
      <c r="K206" s="3"/>
      <c r="L206" s="3"/>
      <c r="M206" s="3"/>
      <c r="N206" s="3"/>
    </row>
    <row r="207" spans="1:14" ht="11.25">
      <c r="A207" s="23" t="s">
        <v>337</v>
      </c>
      <c r="B207" s="23" t="s">
        <v>338</v>
      </c>
      <c r="C207" s="23" t="s">
        <v>170</v>
      </c>
      <c r="E207" s="23" t="s">
        <v>141</v>
      </c>
      <c r="F207" s="23" t="s">
        <v>312</v>
      </c>
      <c r="G207" s="3">
        <v>85149.53</v>
      </c>
      <c r="H207" s="3">
        <v>0</v>
      </c>
      <c r="I207" s="3">
        <v>5875</v>
      </c>
      <c r="J207" s="3">
        <v>5875</v>
      </c>
      <c r="K207" s="3"/>
      <c r="L207" s="3"/>
      <c r="M207" s="3"/>
      <c r="N207" s="3"/>
    </row>
    <row r="208" spans="1:14" ht="11.25">
      <c r="A208" s="23" t="s">
        <v>337</v>
      </c>
      <c r="B208" s="23" t="s">
        <v>338</v>
      </c>
      <c r="C208" s="23" t="s">
        <v>169</v>
      </c>
      <c r="E208" s="23" t="s">
        <v>141</v>
      </c>
      <c r="F208" s="23" t="s">
        <v>313</v>
      </c>
      <c r="G208" s="3">
        <v>7800</v>
      </c>
      <c r="H208" s="3">
        <v>0</v>
      </c>
      <c r="I208" s="3">
        <v>5875</v>
      </c>
      <c r="J208" s="3">
        <v>5875</v>
      </c>
      <c r="K208" s="3"/>
      <c r="L208" s="3"/>
      <c r="M208" s="3"/>
      <c r="N208" s="3"/>
    </row>
    <row r="209" spans="1:14" ht="11.25">
      <c r="A209" s="23" t="s">
        <v>337</v>
      </c>
      <c r="B209" s="23" t="s">
        <v>338</v>
      </c>
      <c r="C209" s="23" t="s">
        <v>214</v>
      </c>
      <c r="E209" s="23" t="s">
        <v>141</v>
      </c>
      <c r="F209" s="23" t="s">
        <v>340</v>
      </c>
      <c r="G209" s="3">
        <v>77349.53</v>
      </c>
      <c r="H209" s="3"/>
      <c r="I209" s="3"/>
      <c r="J209" s="3"/>
      <c r="K209" s="3"/>
      <c r="L209" s="3"/>
      <c r="M209" s="3"/>
      <c r="N209" s="3"/>
    </row>
    <row r="210" spans="1:14" ht="11.25">
      <c r="A210" s="23" t="s">
        <v>19</v>
      </c>
      <c r="E210" s="23" t="s">
        <v>141</v>
      </c>
      <c r="F210" s="23" t="s">
        <v>134</v>
      </c>
      <c r="G210" s="3"/>
      <c r="H210" s="3">
        <v>133144</v>
      </c>
      <c r="I210" s="3">
        <v>124843</v>
      </c>
      <c r="J210" s="3">
        <v>124843.24</v>
      </c>
      <c r="K210" s="3"/>
      <c r="L210" s="3"/>
      <c r="M210" s="3"/>
      <c r="N210" s="3"/>
    </row>
    <row r="211" spans="1:14" ht="11.25">
      <c r="A211" s="23" t="s">
        <v>19</v>
      </c>
      <c r="B211" s="23" t="s">
        <v>213</v>
      </c>
      <c r="E211" s="23" t="s">
        <v>141</v>
      </c>
      <c r="F211" s="23" t="s">
        <v>352</v>
      </c>
      <c r="G211" s="3">
        <v>4777.6</v>
      </c>
      <c r="H211" s="3">
        <v>133144</v>
      </c>
      <c r="I211" s="3">
        <v>124843</v>
      </c>
      <c r="J211" s="3">
        <v>124843.24</v>
      </c>
      <c r="K211" s="3"/>
      <c r="L211" s="3"/>
      <c r="M211" s="3"/>
      <c r="N211" s="3"/>
    </row>
    <row r="212" spans="1:14" ht="11.25">
      <c r="A212" s="23" t="s">
        <v>19</v>
      </c>
      <c r="B212" s="23" t="s">
        <v>213</v>
      </c>
      <c r="C212" s="23" t="s">
        <v>216</v>
      </c>
      <c r="E212" s="23" t="s">
        <v>141</v>
      </c>
      <c r="F212" s="23" t="s">
        <v>348</v>
      </c>
      <c r="G212" s="3">
        <v>3180</v>
      </c>
      <c r="H212" s="3">
        <v>130241</v>
      </c>
      <c r="I212" s="3">
        <v>115652</v>
      </c>
      <c r="J212" s="3">
        <v>115652.24</v>
      </c>
      <c r="K212" s="3"/>
      <c r="L212" s="3"/>
      <c r="M212" s="3"/>
      <c r="N212" s="3"/>
    </row>
    <row r="213" spans="1:14" ht="11.25">
      <c r="A213" s="23" t="s">
        <v>19</v>
      </c>
      <c r="B213" s="23" t="s">
        <v>213</v>
      </c>
      <c r="C213" s="23" t="s">
        <v>215</v>
      </c>
      <c r="E213" s="23" t="s">
        <v>141</v>
      </c>
      <c r="F213" s="23" t="s">
        <v>349</v>
      </c>
      <c r="G213" s="3">
        <v>3180</v>
      </c>
      <c r="H213" s="3">
        <v>130241</v>
      </c>
      <c r="I213" s="3">
        <v>115652</v>
      </c>
      <c r="J213" s="3">
        <v>115652.24</v>
      </c>
      <c r="K213" s="3"/>
      <c r="L213" s="3"/>
      <c r="M213" s="3"/>
      <c r="N213" s="3"/>
    </row>
    <row r="214" spans="1:14" ht="11.25">
      <c r="A214" s="23" t="s">
        <v>19</v>
      </c>
      <c r="B214" s="23" t="s">
        <v>213</v>
      </c>
      <c r="C214" s="23" t="s">
        <v>170</v>
      </c>
      <c r="E214" s="23" t="s">
        <v>141</v>
      </c>
      <c r="F214" s="23" t="s">
        <v>312</v>
      </c>
      <c r="G214" s="3">
        <v>547.6</v>
      </c>
      <c r="H214" s="3">
        <v>2903</v>
      </c>
      <c r="I214" s="3">
        <v>2903</v>
      </c>
      <c r="J214" s="3">
        <v>2903</v>
      </c>
      <c r="K214" s="3"/>
      <c r="L214" s="3"/>
      <c r="M214" s="3"/>
      <c r="N214" s="3"/>
    </row>
    <row r="215" spans="1:14" ht="11.25">
      <c r="A215" s="23" t="s">
        <v>19</v>
      </c>
      <c r="B215" s="23" t="s">
        <v>213</v>
      </c>
      <c r="C215" s="23" t="s">
        <v>214</v>
      </c>
      <c r="E215" s="23" t="s">
        <v>141</v>
      </c>
      <c r="F215" s="23" t="s">
        <v>340</v>
      </c>
      <c r="G215" s="3">
        <v>547.6</v>
      </c>
      <c r="H215" s="3">
        <v>2903</v>
      </c>
      <c r="I215" s="3">
        <v>2903</v>
      </c>
      <c r="J215" s="3">
        <v>2903</v>
      </c>
      <c r="K215" s="3"/>
      <c r="L215" s="3"/>
      <c r="M215" s="3"/>
      <c r="N215" s="3"/>
    </row>
    <row r="216" spans="1:14" ht="11.25">
      <c r="A216" s="23" t="s">
        <v>19</v>
      </c>
      <c r="B216" s="23" t="s">
        <v>213</v>
      </c>
      <c r="C216" s="23" t="s">
        <v>161</v>
      </c>
      <c r="E216" s="23" t="s">
        <v>141</v>
      </c>
      <c r="F216" s="23" t="s">
        <v>294</v>
      </c>
      <c r="G216" s="3">
        <v>1050</v>
      </c>
      <c r="H216" s="3"/>
      <c r="I216" s="3"/>
      <c r="J216" s="3"/>
      <c r="K216" s="3"/>
      <c r="L216" s="3"/>
      <c r="M216" s="3"/>
      <c r="N216" s="3"/>
    </row>
    <row r="217" spans="1:14" ht="11.25">
      <c r="A217" s="23" t="s">
        <v>19</v>
      </c>
      <c r="B217" s="23" t="s">
        <v>213</v>
      </c>
      <c r="C217" s="23" t="s">
        <v>223</v>
      </c>
      <c r="E217" s="23" t="s">
        <v>141</v>
      </c>
      <c r="F217" s="23" t="s">
        <v>315</v>
      </c>
      <c r="G217" s="3">
        <v>1050</v>
      </c>
      <c r="H217" s="3"/>
      <c r="I217" s="3"/>
      <c r="J217" s="3"/>
      <c r="K217" s="3"/>
      <c r="L217" s="3"/>
      <c r="M217" s="3"/>
      <c r="N217" s="3"/>
    </row>
    <row r="218" spans="1:14" ht="11.25">
      <c r="A218" s="23" t="s">
        <v>19</v>
      </c>
      <c r="B218" s="23" t="s">
        <v>213</v>
      </c>
      <c r="C218" s="23" t="s">
        <v>161</v>
      </c>
      <c r="E218" s="23" t="s">
        <v>141</v>
      </c>
      <c r="F218" s="23" t="s">
        <v>294</v>
      </c>
      <c r="G218" s="3"/>
      <c r="H218" s="3"/>
      <c r="I218" s="3">
        <v>6288</v>
      </c>
      <c r="J218" s="3">
        <v>6288</v>
      </c>
      <c r="K218" s="3"/>
      <c r="L218" s="3"/>
      <c r="M218" s="3"/>
      <c r="N218" s="3"/>
    </row>
    <row r="219" spans="1:14" ht="11.25">
      <c r="A219" s="23" t="s">
        <v>19</v>
      </c>
      <c r="B219" s="23" t="s">
        <v>213</v>
      </c>
      <c r="C219" s="23" t="s">
        <v>220</v>
      </c>
      <c r="E219" s="23" t="s">
        <v>141</v>
      </c>
      <c r="F219" s="23" t="s">
        <v>333</v>
      </c>
      <c r="G219" s="3"/>
      <c r="H219" s="3"/>
      <c r="I219" s="3">
        <v>6288</v>
      </c>
      <c r="J219" s="3">
        <v>6288</v>
      </c>
      <c r="K219" s="3"/>
      <c r="L219" s="3"/>
      <c r="M219" s="3"/>
      <c r="N219" s="3"/>
    </row>
    <row r="220" spans="1:14" ht="11.25">
      <c r="A220" s="23" t="s">
        <v>27</v>
      </c>
      <c r="E220" s="23" t="s">
        <v>141</v>
      </c>
      <c r="F220" s="23" t="s">
        <v>135</v>
      </c>
      <c r="G220" s="3"/>
      <c r="H220" s="3">
        <v>0</v>
      </c>
      <c r="I220" s="3">
        <v>700000</v>
      </c>
      <c r="J220" s="3">
        <v>118464</v>
      </c>
      <c r="K220" s="3">
        <v>1150000</v>
      </c>
      <c r="L220" s="3">
        <v>1150000</v>
      </c>
      <c r="M220" s="3">
        <f aca="true" t="shared" si="4" ref="M220:M225">N220-L220</f>
        <v>1450328.9500000002</v>
      </c>
      <c r="N220" s="3">
        <v>2600328.95</v>
      </c>
    </row>
    <row r="221" spans="1:14" ht="11.25">
      <c r="A221" s="23" t="s">
        <v>27</v>
      </c>
      <c r="B221" s="23" t="s">
        <v>244</v>
      </c>
      <c r="E221" s="23" t="s">
        <v>141</v>
      </c>
      <c r="F221" s="23" t="s">
        <v>269</v>
      </c>
      <c r="G221" s="3"/>
      <c r="H221" s="3">
        <v>0</v>
      </c>
      <c r="I221" s="3">
        <v>700000</v>
      </c>
      <c r="J221" s="3">
        <v>118464</v>
      </c>
      <c r="K221" s="3">
        <v>1150000</v>
      </c>
      <c r="L221" s="3">
        <v>1150000</v>
      </c>
      <c r="M221" s="3">
        <f t="shared" si="4"/>
        <v>1450328.9500000002</v>
      </c>
      <c r="N221" s="3">
        <v>2600328.95</v>
      </c>
    </row>
    <row r="222" spans="1:14" ht="11.25">
      <c r="A222" s="23" t="s">
        <v>27</v>
      </c>
      <c r="B222" s="23" t="s">
        <v>244</v>
      </c>
      <c r="C222" s="23" t="s">
        <v>216</v>
      </c>
      <c r="E222" s="23" t="s">
        <v>141</v>
      </c>
      <c r="F222" s="23" t="s">
        <v>348</v>
      </c>
      <c r="G222" s="3"/>
      <c r="H222" s="3">
        <v>0</v>
      </c>
      <c r="I222" s="3">
        <v>695200</v>
      </c>
      <c r="J222" s="3">
        <v>67434</v>
      </c>
      <c r="K222" s="3">
        <v>1150000</v>
      </c>
      <c r="L222" s="3">
        <v>1150000</v>
      </c>
      <c r="M222" s="3">
        <f t="shared" si="4"/>
        <v>-1150000</v>
      </c>
      <c r="N222" s="3">
        <v>0</v>
      </c>
    </row>
    <row r="223" spans="1:14" ht="11.25">
      <c r="A223" s="23" t="s">
        <v>27</v>
      </c>
      <c r="B223" s="23" t="s">
        <v>244</v>
      </c>
      <c r="C223" s="23" t="s">
        <v>215</v>
      </c>
      <c r="E223" s="23" t="s">
        <v>141</v>
      </c>
      <c r="F223" s="23" t="s">
        <v>349</v>
      </c>
      <c r="G223" s="3"/>
      <c r="H223" s="3">
        <v>0</v>
      </c>
      <c r="I223" s="3">
        <v>695200</v>
      </c>
      <c r="J223" s="3">
        <v>67434</v>
      </c>
      <c r="K223" s="3">
        <v>1150000</v>
      </c>
      <c r="L223" s="3">
        <v>1150000</v>
      </c>
      <c r="M223" s="3">
        <f t="shared" si="4"/>
        <v>-1150000</v>
      </c>
      <c r="N223" s="3">
        <v>0</v>
      </c>
    </row>
    <row r="224" spans="1:14" ht="11.25">
      <c r="A224" s="23" t="s">
        <v>27</v>
      </c>
      <c r="B224" s="23" t="s">
        <v>244</v>
      </c>
      <c r="C224" s="23" t="s">
        <v>170</v>
      </c>
      <c r="E224" s="23" t="s">
        <v>141</v>
      </c>
      <c r="F224" s="23" t="s">
        <v>191</v>
      </c>
      <c r="G224" s="3"/>
      <c r="H224" s="3">
        <v>0</v>
      </c>
      <c r="I224" s="3">
        <v>4800</v>
      </c>
      <c r="J224" s="3">
        <v>4800</v>
      </c>
      <c r="K224" s="3"/>
      <c r="L224" s="3"/>
      <c r="M224" s="3">
        <f t="shared" si="4"/>
        <v>2600328.95</v>
      </c>
      <c r="N224" s="3">
        <v>2600328.95</v>
      </c>
    </row>
    <row r="225" spans="1:14" ht="11.25">
      <c r="A225" s="23" t="s">
        <v>27</v>
      </c>
      <c r="B225" s="23" t="s">
        <v>244</v>
      </c>
      <c r="C225" s="23" t="s">
        <v>214</v>
      </c>
      <c r="E225" s="23" t="s">
        <v>141</v>
      </c>
      <c r="F225" s="23" t="s">
        <v>340</v>
      </c>
      <c r="G225" s="3"/>
      <c r="H225" s="3">
        <v>0</v>
      </c>
      <c r="I225" s="3">
        <v>4800</v>
      </c>
      <c r="J225" s="3">
        <v>4800</v>
      </c>
      <c r="K225" s="3"/>
      <c r="L225" s="3"/>
      <c r="M225" s="3">
        <f t="shared" si="4"/>
        <v>2600328.95</v>
      </c>
      <c r="N225" s="3">
        <v>2600328.95</v>
      </c>
    </row>
    <row r="226" spans="1:14" ht="11.25">
      <c r="A226" s="23" t="s">
        <v>27</v>
      </c>
      <c r="B226" s="23" t="s">
        <v>244</v>
      </c>
      <c r="C226" s="23" t="s">
        <v>161</v>
      </c>
      <c r="E226" s="23" t="s">
        <v>141</v>
      </c>
      <c r="F226" s="23" t="s">
        <v>294</v>
      </c>
      <c r="G226" s="3"/>
      <c r="H226" s="3"/>
      <c r="I226" s="3">
        <v>0</v>
      </c>
      <c r="J226" s="3">
        <v>46230</v>
      </c>
      <c r="K226" s="3"/>
      <c r="L226" s="3"/>
      <c r="M226" s="3"/>
      <c r="N226" s="3"/>
    </row>
    <row r="227" spans="1:14" ht="11.25">
      <c r="A227" s="23" t="s">
        <v>27</v>
      </c>
      <c r="B227" s="23" t="s">
        <v>244</v>
      </c>
      <c r="C227" s="23" t="s">
        <v>172</v>
      </c>
      <c r="E227" s="23" t="s">
        <v>141</v>
      </c>
      <c r="F227" s="23" t="s">
        <v>404</v>
      </c>
      <c r="G227" s="3"/>
      <c r="H227" s="3"/>
      <c r="I227" s="3">
        <v>0</v>
      </c>
      <c r="J227" s="3">
        <v>46230</v>
      </c>
      <c r="K227" s="3"/>
      <c r="L227" s="3"/>
      <c r="M227" s="3"/>
      <c r="N227" s="3"/>
    </row>
    <row r="228" spans="6:14" ht="11.25">
      <c r="F228" s="23" t="s">
        <v>17</v>
      </c>
      <c r="G228" s="3">
        <v>1293489.15</v>
      </c>
      <c r="H228" s="3">
        <v>416704</v>
      </c>
      <c r="I228" s="3">
        <v>1170036.41</v>
      </c>
      <c r="J228" s="3">
        <v>630689.45</v>
      </c>
      <c r="K228" s="3">
        <v>1390084.7152515473</v>
      </c>
      <c r="L228" s="3">
        <v>1390084.7152515473</v>
      </c>
      <c r="M228" s="3">
        <f>N228-L228</f>
        <v>1469749.8347317856</v>
      </c>
      <c r="N228" s="3">
        <v>2859834.549983333</v>
      </c>
    </row>
    <row r="229" spans="6:14" s="25" customFormat="1" ht="12.75">
      <c r="F229" s="25" t="s">
        <v>144</v>
      </c>
      <c r="G229" s="1"/>
      <c r="H229" s="1"/>
      <c r="I229" s="1"/>
      <c r="J229" s="1"/>
      <c r="K229" s="1"/>
      <c r="L229" s="1"/>
      <c r="M229" s="1"/>
      <c r="N229" s="1"/>
    </row>
    <row r="230" spans="5:14" ht="11.25">
      <c r="E230" s="23" t="s">
        <v>143</v>
      </c>
      <c r="F230" s="23" t="s">
        <v>20</v>
      </c>
      <c r="G230" s="3"/>
      <c r="H230" s="3"/>
      <c r="I230" s="3"/>
      <c r="J230" s="3"/>
      <c r="K230" s="3"/>
      <c r="L230" s="3"/>
      <c r="M230" s="3"/>
      <c r="N230" s="3"/>
    </row>
    <row r="231" spans="1:14" ht="11.25">
      <c r="A231" s="23" t="s">
        <v>19</v>
      </c>
      <c r="E231" s="23" t="s">
        <v>143</v>
      </c>
      <c r="F231" s="23" t="s">
        <v>134</v>
      </c>
      <c r="G231" s="3"/>
      <c r="H231" s="3">
        <v>0</v>
      </c>
      <c r="I231" s="3">
        <v>3844.3</v>
      </c>
      <c r="J231" s="3">
        <v>3844.3</v>
      </c>
      <c r="K231" s="3"/>
      <c r="L231" s="3"/>
      <c r="M231" s="3"/>
      <c r="N231" s="3"/>
    </row>
    <row r="232" spans="1:14" ht="11.25">
      <c r="A232" s="23" t="s">
        <v>19</v>
      </c>
      <c r="C232" s="23" t="s">
        <v>43</v>
      </c>
      <c r="E232" s="23" t="s">
        <v>143</v>
      </c>
      <c r="F232" s="23" t="s">
        <v>281</v>
      </c>
      <c r="G232" s="3"/>
      <c r="H232" s="3">
        <v>0</v>
      </c>
      <c r="I232" s="3">
        <v>3844.3</v>
      </c>
      <c r="J232" s="3">
        <v>3844.3</v>
      </c>
      <c r="K232" s="3"/>
      <c r="L232" s="3"/>
      <c r="M232" s="3"/>
      <c r="N232" s="3"/>
    </row>
    <row r="233" spans="1:14" ht="11.25">
      <c r="A233" s="23" t="s">
        <v>19</v>
      </c>
      <c r="C233" s="23" t="s">
        <v>117</v>
      </c>
      <c r="E233" s="23" t="s">
        <v>143</v>
      </c>
      <c r="F233" s="23" t="s">
        <v>118</v>
      </c>
      <c r="G233" s="3"/>
      <c r="H233" s="3">
        <v>0</v>
      </c>
      <c r="I233" s="3">
        <v>3844.3</v>
      </c>
      <c r="J233" s="3">
        <v>3844.3</v>
      </c>
      <c r="K233" s="3"/>
      <c r="L233" s="3"/>
      <c r="M233" s="3"/>
      <c r="N233" s="3"/>
    </row>
    <row r="234" spans="1:14" ht="11.25">
      <c r="A234" s="23" t="s">
        <v>16</v>
      </c>
      <c r="E234" s="23" t="s">
        <v>143</v>
      </c>
      <c r="F234" s="23" t="s">
        <v>136</v>
      </c>
      <c r="G234" s="3"/>
      <c r="H234" s="3">
        <v>70756</v>
      </c>
      <c r="I234" s="3">
        <v>79572</v>
      </c>
      <c r="J234" s="3">
        <v>79572.18</v>
      </c>
      <c r="K234" s="3">
        <v>84063</v>
      </c>
      <c r="L234" s="3">
        <v>84063</v>
      </c>
      <c r="M234" s="3">
        <f>N234-L234</f>
        <v>8876</v>
      </c>
      <c r="N234" s="3">
        <v>92939</v>
      </c>
    </row>
    <row r="235" spans="1:14" ht="11.25">
      <c r="A235" s="23" t="s">
        <v>16</v>
      </c>
      <c r="C235" s="23" t="s">
        <v>43</v>
      </c>
      <c r="E235" s="23" t="s">
        <v>143</v>
      </c>
      <c r="F235" s="23" t="s">
        <v>281</v>
      </c>
      <c r="G235" s="3">
        <v>84419.4</v>
      </c>
      <c r="H235" s="3">
        <v>70756</v>
      </c>
      <c r="I235" s="3">
        <v>79196</v>
      </c>
      <c r="J235" s="3">
        <v>79195.94</v>
      </c>
      <c r="K235" s="3">
        <v>84063</v>
      </c>
      <c r="L235" s="3">
        <v>84063</v>
      </c>
      <c r="M235" s="3">
        <f>N235-L235</f>
        <v>8876</v>
      </c>
      <c r="N235" s="3">
        <v>92939</v>
      </c>
    </row>
    <row r="236" spans="1:14" ht="11.25">
      <c r="A236" s="23" t="s">
        <v>16</v>
      </c>
      <c r="C236" s="23" t="s">
        <v>117</v>
      </c>
      <c r="E236" s="23" t="s">
        <v>143</v>
      </c>
      <c r="F236" s="23" t="s">
        <v>282</v>
      </c>
      <c r="G236" s="3">
        <v>356.4</v>
      </c>
      <c r="H236" s="3">
        <v>0</v>
      </c>
      <c r="I236" s="3">
        <v>317</v>
      </c>
      <c r="J236" s="3">
        <v>316.94</v>
      </c>
      <c r="K236" s="3"/>
      <c r="L236" s="3"/>
      <c r="M236" s="3"/>
      <c r="N236" s="3">
        <v>0</v>
      </c>
    </row>
    <row r="237" spans="1:14" ht="11.25">
      <c r="A237" s="23" t="s">
        <v>16</v>
      </c>
      <c r="C237" s="23" t="s">
        <v>44</v>
      </c>
      <c r="E237" s="23" t="s">
        <v>143</v>
      </c>
      <c r="F237" s="23" t="s">
        <v>283</v>
      </c>
      <c r="G237" s="3">
        <v>84063</v>
      </c>
      <c r="H237" s="3">
        <v>70756</v>
      </c>
      <c r="I237" s="3">
        <v>78879</v>
      </c>
      <c r="J237" s="3">
        <v>78879</v>
      </c>
      <c r="K237" s="3">
        <v>84063</v>
      </c>
      <c r="L237" s="3">
        <v>84063</v>
      </c>
      <c r="M237" s="3">
        <f>N237-L237</f>
        <v>8876</v>
      </c>
      <c r="N237" s="3">
        <v>92939</v>
      </c>
    </row>
    <row r="238" spans="1:14" ht="11.25">
      <c r="A238" s="23" t="s">
        <v>16</v>
      </c>
      <c r="C238" s="23" t="s">
        <v>47</v>
      </c>
      <c r="E238" s="23" t="s">
        <v>143</v>
      </c>
      <c r="F238" s="23" t="s">
        <v>285</v>
      </c>
      <c r="G238" s="3">
        <v>10</v>
      </c>
      <c r="H238" s="3">
        <v>0</v>
      </c>
      <c r="I238" s="3">
        <v>376</v>
      </c>
      <c r="J238" s="3">
        <v>376.24</v>
      </c>
      <c r="K238" s="3"/>
      <c r="L238" s="3"/>
      <c r="M238" s="3"/>
      <c r="N238" s="3"/>
    </row>
    <row r="239" spans="1:14" ht="11.25">
      <c r="A239" s="23" t="s">
        <v>16</v>
      </c>
      <c r="C239" s="23" t="s">
        <v>132</v>
      </c>
      <c r="F239" s="23" t="s">
        <v>133</v>
      </c>
      <c r="G239" s="3">
        <v>10</v>
      </c>
      <c r="H239" s="3">
        <v>0</v>
      </c>
      <c r="I239" s="3">
        <v>376</v>
      </c>
      <c r="J239" s="3">
        <v>376.24</v>
      </c>
      <c r="K239" s="3"/>
      <c r="L239" s="3"/>
      <c r="M239" s="3"/>
      <c r="N239" s="3"/>
    </row>
    <row r="240" spans="5:14" ht="11.25">
      <c r="E240" s="23" t="s">
        <v>143</v>
      </c>
      <c r="F240" s="23" t="s">
        <v>17</v>
      </c>
      <c r="G240" s="3"/>
      <c r="H240" s="3">
        <v>70756</v>
      </c>
      <c r="I240" s="3">
        <v>83416.3</v>
      </c>
      <c r="J240" s="3">
        <v>83416.48</v>
      </c>
      <c r="K240" s="3">
        <v>84063</v>
      </c>
      <c r="L240" s="3">
        <v>84063</v>
      </c>
      <c r="M240" s="3">
        <f>N240-L240</f>
        <v>8876</v>
      </c>
      <c r="N240" s="3">
        <v>92939</v>
      </c>
    </row>
    <row r="241" spans="5:14" ht="11.25">
      <c r="E241" s="23" t="s">
        <v>143</v>
      </c>
      <c r="F241" s="23" t="s">
        <v>18</v>
      </c>
      <c r="G241" s="3">
        <v>84429.4</v>
      </c>
      <c r="H241" s="3"/>
      <c r="I241" s="3"/>
      <c r="J241" s="3"/>
      <c r="K241" s="3"/>
      <c r="L241" s="3"/>
      <c r="M241" s="3"/>
      <c r="N241" s="3"/>
    </row>
    <row r="242" spans="1:14" ht="11.25">
      <c r="A242" s="23" t="s">
        <v>19</v>
      </c>
      <c r="E242" s="23" t="s">
        <v>143</v>
      </c>
      <c r="F242" s="23" t="s">
        <v>134</v>
      </c>
      <c r="G242" s="3"/>
      <c r="H242" s="3">
        <v>16196</v>
      </c>
      <c r="I242" s="3">
        <v>34308.47</v>
      </c>
      <c r="J242" s="3">
        <v>34080.85</v>
      </c>
      <c r="K242" s="3">
        <v>25208.08472</v>
      </c>
      <c r="L242" s="3">
        <v>25208.08472</v>
      </c>
      <c r="M242" s="3">
        <f aca="true" t="shared" si="5" ref="M242:M254">N242-L242</f>
        <v>16485.65528</v>
      </c>
      <c r="N242" s="3">
        <v>41693.74</v>
      </c>
    </row>
    <row r="243" spans="1:14" ht="11.25">
      <c r="A243" s="23" t="s">
        <v>19</v>
      </c>
      <c r="B243" s="23" t="s">
        <v>29</v>
      </c>
      <c r="E243" s="23" t="s">
        <v>143</v>
      </c>
      <c r="F243" s="23" t="s">
        <v>30</v>
      </c>
      <c r="G243" s="3"/>
      <c r="H243" s="3">
        <v>0</v>
      </c>
      <c r="I243" s="3">
        <v>4107</v>
      </c>
      <c r="J243" s="3">
        <v>4023</v>
      </c>
      <c r="K243" s="3">
        <v>3182.673</v>
      </c>
      <c r="L243" s="3">
        <v>3182.673</v>
      </c>
      <c r="M243" s="3">
        <f t="shared" si="5"/>
        <v>2119.327</v>
      </c>
      <c r="N243" s="3">
        <v>5302</v>
      </c>
    </row>
    <row r="244" spans="1:14" ht="11.25">
      <c r="A244" s="23" t="s">
        <v>19</v>
      </c>
      <c r="B244" s="23" t="s">
        <v>29</v>
      </c>
      <c r="C244" s="23" t="s">
        <v>161</v>
      </c>
      <c r="E244" s="23" t="s">
        <v>143</v>
      </c>
      <c r="F244" s="23" t="s">
        <v>294</v>
      </c>
      <c r="G244" s="3"/>
      <c r="H244" s="3">
        <v>0</v>
      </c>
      <c r="I244" s="3">
        <v>4107</v>
      </c>
      <c r="J244" s="3">
        <v>4023</v>
      </c>
      <c r="K244" s="3">
        <v>3182.673</v>
      </c>
      <c r="L244" s="3">
        <v>3182.673</v>
      </c>
      <c r="M244" s="3">
        <f t="shared" si="5"/>
        <v>2119.327</v>
      </c>
      <c r="N244" s="3">
        <v>5302</v>
      </c>
    </row>
    <row r="245" spans="1:14" ht="11.25">
      <c r="A245" s="23" t="s">
        <v>19</v>
      </c>
      <c r="B245" s="23" t="s">
        <v>29</v>
      </c>
      <c r="C245" s="23" t="s">
        <v>246</v>
      </c>
      <c r="E245" s="23" t="s">
        <v>143</v>
      </c>
      <c r="F245" s="23" t="s">
        <v>245</v>
      </c>
      <c r="G245" s="3"/>
      <c r="H245" s="3">
        <v>0</v>
      </c>
      <c r="I245" s="3">
        <v>4107</v>
      </c>
      <c r="J245" s="3">
        <v>4023</v>
      </c>
      <c r="K245" s="3">
        <v>3182.673</v>
      </c>
      <c r="L245" s="3">
        <v>3182.673</v>
      </c>
      <c r="M245" s="3">
        <f t="shared" si="5"/>
        <v>2119.327</v>
      </c>
      <c r="N245" s="3">
        <v>5302</v>
      </c>
    </row>
    <row r="246" spans="1:14" ht="11.25">
      <c r="A246" s="23" t="s">
        <v>19</v>
      </c>
      <c r="B246" s="23" t="s">
        <v>253</v>
      </c>
      <c r="E246" s="23" t="s">
        <v>143</v>
      </c>
      <c r="F246" s="23" t="s">
        <v>354</v>
      </c>
      <c r="G246" s="3">
        <v>15640.95</v>
      </c>
      <c r="H246" s="3">
        <v>13672</v>
      </c>
      <c r="I246" s="3">
        <v>20079</v>
      </c>
      <c r="J246" s="3">
        <v>19938.2</v>
      </c>
      <c r="K246" s="3">
        <v>17122.47264</v>
      </c>
      <c r="L246" s="3">
        <v>17122.47264</v>
      </c>
      <c r="M246" s="3">
        <f t="shared" si="5"/>
        <v>12964.82736</v>
      </c>
      <c r="N246" s="3">
        <v>30087.3</v>
      </c>
    </row>
    <row r="247" spans="1:14" ht="11.25">
      <c r="A247" s="23" t="s">
        <v>19</v>
      </c>
      <c r="B247" s="23" t="s">
        <v>253</v>
      </c>
      <c r="C247" s="23" t="s">
        <v>161</v>
      </c>
      <c r="E247" s="23" t="s">
        <v>143</v>
      </c>
      <c r="F247" s="23" t="s">
        <v>294</v>
      </c>
      <c r="G247" s="3">
        <v>15640.95</v>
      </c>
      <c r="H247" s="3">
        <v>13672</v>
      </c>
      <c r="I247" s="3">
        <v>20079</v>
      </c>
      <c r="J247" s="3">
        <v>19938.2</v>
      </c>
      <c r="K247" s="3">
        <v>17122.47264</v>
      </c>
      <c r="L247" s="3">
        <v>17122.47264</v>
      </c>
      <c r="M247" s="3">
        <f t="shared" si="5"/>
        <v>12964.82736</v>
      </c>
      <c r="N247" s="3">
        <v>30087.3</v>
      </c>
    </row>
    <row r="248" spans="1:14" ht="11.25">
      <c r="A248" s="23" t="s">
        <v>19</v>
      </c>
      <c r="B248" s="23" t="s">
        <v>253</v>
      </c>
      <c r="C248" s="23" t="s">
        <v>246</v>
      </c>
      <c r="E248" s="23" t="s">
        <v>143</v>
      </c>
      <c r="F248" s="23" t="s">
        <v>355</v>
      </c>
      <c r="G248" s="3">
        <v>15640.95</v>
      </c>
      <c r="H248" s="3">
        <v>13672</v>
      </c>
      <c r="I248" s="3">
        <v>20079</v>
      </c>
      <c r="J248" s="3">
        <v>19938.2</v>
      </c>
      <c r="K248" s="3">
        <v>17122.47264</v>
      </c>
      <c r="L248" s="3">
        <v>17122.47264</v>
      </c>
      <c r="M248" s="3">
        <f t="shared" si="5"/>
        <v>12964.82736</v>
      </c>
      <c r="N248" s="3">
        <v>30087.3</v>
      </c>
    </row>
    <row r="249" spans="1:14" ht="11.25">
      <c r="A249" s="23" t="s">
        <v>19</v>
      </c>
      <c r="B249" s="23" t="s">
        <v>252</v>
      </c>
      <c r="E249" s="23" t="s">
        <v>143</v>
      </c>
      <c r="F249" s="23" t="s">
        <v>356</v>
      </c>
      <c r="G249" s="3">
        <v>5811.16</v>
      </c>
      <c r="H249" s="3">
        <v>2524</v>
      </c>
      <c r="I249" s="3">
        <v>3435</v>
      </c>
      <c r="J249" s="3">
        <v>3432.76</v>
      </c>
      <c r="K249" s="3">
        <v>4902.939079999999</v>
      </c>
      <c r="L249" s="3">
        <v>4902.939079999999</v>
      </c>
      <c r="M249" s="3">
        <f t="shared" si="5"/>
        <v>-3677.019079999999</v>
      </c>
      <c r="N249" s="3">
        <v>1225.92</v>
      </c>
    </row>
    <row r="250" spans="1:14" ht="11.25">
      <c r="A250" s="23" t="s">
        <v>19</v>
      </c>
      <c r="B250" s="23" t="s">
        <v>252</v>
      </c>
      <c r="C250" s="23" t="s">
        <v>161</v>
      </c>
      <c r="E250" s="23" t="s">
        <v>143</v>
      </c>
      <c r="F250" s="23" t="s">
        <v>294</v>
      </c>
      <c r="G250" s="3">
        <v>5811.16</v>
      </c>
      <c r="H250" s="3">
        <v>2524</v>
      </c>
      <c r="I250" s="3">
        <v>3435</v>
      </c>
      <c r="J250" s="3">
        <v>3432.76</v>
      </c>
      <c r="K250" s="3">
        <v>4902.939079999999</v>
      </c>
      <c r="L250" s="3">
        <v>4902.939079999999</v>
      </c>
      <c r="M250" s="3">
        <f t="shared" si="5"/>
        <v>-3677.019079999999</v>
      </c>
      <c r="N250" s="3">
        <v>1225.92</v>
      </c>
    </row>
    <row r="251" spans="1:14" ht="11.25">
      <c r="A251" s="23" t="s">
        <v>19</v>
      </c>
      <c r="B251" s="23" t="s">
        <v>252</v>
      </c>
      <c r="C251" s="23" t="s">
        <v>246</v>
      </c>
      <c r="E251" s="23" t="s">
        <v>143</v>
      </c>
      <c r="F251" s="23" t="s">
        <v>355</v>
      </c>
      <c r="G251" s="3">
        <v>5811.16</v>
      </c>
      <c r="H251" s="3">
        <v>2524</v>
      </c>
      <c r="I251" s="3">
        <v>3435</v>
      </c>
      <c r="J251" s="3">
        <v>3432.76</v>
      </c>
      <c r="K251" s="3">
        <v>4902.939079999999</v>
      </c>
      <c r="L251" s="3">
        <v>4902.939079999999</v>
      </c>
      <c r="M251" s="3">
        <f t="shared" si="5"/>
        <v>-3677.019079999999</v>
      </c>
      <c r="N251" s="3">
        <v>1225.92</v>
      </c>
    </row>
    <row r="252" spans="1:14" ht="11.25">
      <c r="A252" s="23" t="s">
        <v>19</v>
      </c>
      <c r="B252" s="23" t="s">
        <v>248</v>
      </c>
      <c r="E252" s="23" t="s">
        <v>143</v>
      </c>
      <c r="F252" s="23" t="s">
        <v>251</v>
      </c>
      <c r="G252" s="3"/>
      <c r="H252" s="3"/>
      <c r="I252" s="3">
        <v>6687.47</v>
      </c>
      <c r="J252" s="3">
        <v>6686.89</v>
      </c>
      <c r="K252" s="3"/>
      <c r="L252" s="3"/>
      <c r="M252" s="3">
        <f t="shared" si="5"/>
        <v>5078.52</v>
      </c>
      <c r="N252" s="3">
        <v>5078.52</v>
      </c>
    </row>
    <row r="253" spans="1:14" ht="11.25">
      <c r="A253" s="23" t="s">
        <v>19</v>
      </c>
      <c r="B253" s="23" t="s">
        <v>248</v>
      </c>
      <c r="D253" s="23" t="s">
        <v>28</v>
      </c>
      <c r="E253" s="23" t="s">
        <v>143</v>
      </c>
      <c r="F253" s="23" t="s">
        <v>195</v>
      </c>
      <c r="G253" s="3"/>
      <c r="H253" s="3">
        <v>0</v>
      </c>
      <c r="I253" s="3">
        <v>6687.47</v>
      </c>
      <c r="J253" s="3">
        <v>6686.89</v>
      </c>
      <c r="K253" s="3"/>
      <c r="L253" s="3"/>
      <c r="M253" s="3">
        <f t="shared" si="5"/>
        <v>5078.52</v>
      </c>
      <c r="N253" s="3">
        <v>5078.52</v>
      </c>
    </row>
    <row r="254" spans="1:14" ht="11.25">
      <c r="A254" s="23" t="s">
        <v>19</v>
      </c>
      <c r="B254" s="23" t="s">
        <v>248</v>
      </c>
      <c r="C254" s="23" t="s">
        <v>167</v>
      </c>
      <c r="D254" s="23" t="s">
        <v>28</v>
      </c>
      <c r="E254" s="23" t="s">
        <v>143</v>
      </c>
      <c r="F254" s="23" t="s">
        <v>290</v>
      </c>
      <c r="G254" s="3"/>
      <c r="H254" s="3">
        <v>0</v>
      </c>
      <c r="I254" s="3">
        <v>1586</v>
      </c>
      <c r="J254" s="3">
        <v>1585.89</v>
      </c>
      <c r="K254" s="3"/>
      <c r="L254" s="3"/>
      <c r="M254" s="3">
        <f t="shared" si="5"/>
        <v>2918.52</v>
      </c>
      <c r="N254" s="3">
        <v>2918.52</v>
      </c>
    </row>
    <row r="255" spans="1:14" ht="11.25">
      <c r="A255" s="23" t="s">
        <v>19</v>
      </c>
      <c r="B255" s="23" t="s">
        <v>248</v>
      </c>
      <c r="C255" s="23" t="s">
        <v>166</v>
      </c>
      <c r="D255" s="23" t="s">
        <v>28</v>
      </c>
      <c r="E255" s="23" t="s">
        <v>143</v>
      </c>
      <c r="F255" s="23" t="s">
        <v>164</v>
      </c>
      <c r="G255" s="3"/>
      <c r="H255" s="3">
        <v>0</v>
      </c>
      <c r="I255" s="3">
        <v>1183</v>
      </c>
      <c r="J255" s="3">
        <v>1183.5</v>
      </c>
      <c r="K255" s="3"/>
      <c r="L255" s="3"/>
      <c r="M255" s="3"/>
      <c r="N255" s="3">
        <v>2178</v>
      </c>
    </row>
    <row r="256" spans="1:14" ht="11.25">
      <c r="A256" s="23" t="s">
        <v>19</v>
      </c>
      <c r="B256" s="23" t="s">
        <v>248</v>
      </c>
      <c r="C256" s="23" t="s">
        <v>163</v>
      </c>
      <c r="D256" s="23" t="s">
        <v>28</v>
      </c>
      <c r="E256" s="23" t="s">
        <v>143</v>
      </c>
      <c r="F256" s="23" t="s">
        <v>162</v>
      </c>
      <c r="G256" s="3"/>
      <c r="H256" s="3">
        <v>0</v>
      </c>
      <c r="I256" s="3">
        <v>403</v>
      </c>
      <c r="J256" s="3">
        <v>402.39</v>
      </c>
      <c r="K256" s="3"/>
      <c r="L256" s="3"/>
      <c r="M256" s="3"/>
      <c r="N256" s="3">
        <v>740.52</v>
      </c>
    </row>
    <row r="257" spans="1:14" ht="11.25">
      <c r="A257" s="23" t="s">
        <v>19</v>
      </c>
      <c r="B257" s="23" t="s">
        <v>248</v>
      </c>
      <c r="C257" s="23" t="s">
        <v>161</v>
      </c>
      <c r="D257" s="23" t="s">
        <v>28</v>
      </c>
      <c r="E257" s="23" t="s">
        <v>143</v>
      </c>
      <c r="F257" s="23" t="s">
        <v>294</v>
      </c>
      <c r="G257" s="3"/>
      <c r="H257" s="3">
        <v>0</v>
      </c>
      <c r="I257" s="3">
        <v>5101.47</v>
      </c>
      <c r="J257" s="3">
        <v>5101</v>
      </c>
      <c r="K257" s="3"/>
      <c r="L257" s="3"/>
      <c r="M257" s="3">
        <f>N257-L257</f>
        <v>2160</v>
      </c>
      <c r="N257" s="3">
        <v>2160</v>
      </c>
    </row>
    <row r="258" spans="1:14" ht="11.25">
      <c r="A258" s="23" t="s">
        <v>19</v>
      </c>
      <c r="B258" s="23" t="s">
        <v>265</v>
      </c>
      <c r="C258" s="23" t="s">
        <v>250</v>
      </c>
      <c r="D258" s="23" t="s">
        <v>28</v>
      </c>
      <c r="E258" s="23" t="s">
        <v>143</v>
      </c>
      <c r="F258" s="23" t="s">
        <v>249</v>
      </c>
      <c r="G258" s="3"/>
      <c r="H258" s="3">
        <v>0</v>
      </c>
      <c r="I258" s="3">
        <v>5101.47</v>
      </c>
      <c r="J258" s="3">
        <v>5101</v>
      </c>
      <c r="K258" s="3"/>
      <c r="L258" s="3"/>
      <c r="M258" s="3"/>
      <c r="N258" s="3">
        <v>2160</v>
      </c>
    </row>
    <row r="259" spans="1:14" ht="11.25">
      <c r="A259" s="23" t="s">
        <v>27</v>
      </c>
      <c r="E259" s="23" t="s">
        <v>143</v>
      </c>
      <c r="F259" s="23" t="s">
        <v>135</v>
      </c>
      <c r="G259" s="3"/>
      <c r="H259" s="3">
        <v>248734</v>
      </c>
      <c r="I259" s="3">
        <v>241476</v>
      </c>
      <c r="J259" s="3">
        <v>243062.14</v>
      </c>
      <c r="K259" s="3">
        <v>253651.8676</v>
      </c>
      <c r="L259" s="3">
        <v>253651.8676</v>
      </c>
      <c r="M259" s="3">
        <f aca="true" t="shared" si="6" ref="M259:M273">N259-L259</f>
        <v>21789.39406666666</v>
      </c>
      <c r="N259" s="3">
        <v>275441.26166666666</v>
      </c>
    </row>
    <row r="260" spans="1:14" ht="11.25">
      <c r="A260" s="23" t="s">
        <v>27</v>
      </c>
      <c r="B260" s="23" t="s">
        <v>247</v>
      </c>
      <c r="E260" s="23" t="s">
        <v>143</v>
      </c>
      <c r="F260" s="23" t="s">
        <v>357</v>
      </c>
      <c r="G260" s="3">
        <v>96064.71</v>
      </c>
      <c r="H260" s="3">
        <v>109888</v>
      </c>
      <c r="I260" s="3">
        <v>111368</v>
      </c>
      <c r="J260" s="3">
        <v>111368.57</v>
      </c>
      <c r="K260" s="3">
        <v>112854.976</v>
      </c>
      <c r="L260" s="3">
        <v>112854.976</v>
      </c>
      <c r="M260" s="3">
        <f t="shared" si="6"/>
        <v>24464.543999999994</v>
      </c>
      <c r="N260" s="3">
        <v>137319.52</v>
      </c>
    </row>
    <row r="261" spans="1:14" ht="11.25">
      <c r="A261" s="23" t="s">
        <v>27</v>
      </c>
      <c r="B261" s="23" t="s">
        <v>247</v>
      </c>
      <c r="C261" s="23" t="s">
        <v>161</v>
      </c>
      <c r="E261" s="23" t="s">
        <v>143</v>
      </c>
      <c r="F261" s="23" t="s">
        <v>294</v>
      </c>
      <c r="G261" s="3">
        <v>96064.71</v>
      </c>
      <c r="H261" s="3">
        <v>109888</v>
      </c>
      <c r="I261" s="3">
        <v>111368</v>
      </c>
      <c r="J261" s="3">
        <v>111368.57</v>
      </c>
      <c r="K261" s="3">
        <v>112854.976</v>
      </c>
      <c r="L261" s="3">
        <v>112854.976</v>
      </c>
      <c r="M261" s="3">
        <f t="shared" si="6"/>
        <v>24464.543999999994</v>
      </c>
      <c r="N261" s="3">
        <v>137319.52</v>
      </c>
    </row>
    <row r="262" spans="1:14" ht="11.25">
      <c r="A262" s="23" t="s">
        <v>27</v>
      </c>
      <c r="B262" s="23" t="s">
        <v>247</v>
      </c>
      <c r="C262" s="23" t="s">
        <v>246</v>
      </c>
      <c r="E262" s="23" t="s">
        <v>143</v>
      </c>
      <c r="F262" s="23" t="s">
        <v>355</v>
      </c>
      <c r="G262" s="3">
        <v>96064.71</v>
      </c>
      <c r="H262" s="3">
        <v>109888</v>
      </c>
      <c r="I262" s="3">
        <v>111368</v>
      </c>
      <c r="J262" s="3">
        <v>111368.57</v>
      </c>
      <c r="K262" s="3">
        <v>112854.976</v>
      </c>
      <c r="L262" s="3">
        <v>112854.976</v>
      </c>
      <c r="M262" s="3">
        <f t="shared" si="6"/>
        <v>24464.543999999994</v>
      </c>
      <c r="N262" s="3">
        <v>137319.52</v>
      </c>
    </row>
    <row r="263" spans="1:14" ht="11.25">
      <c r="A263" s="23" t="s">
        <v>27</v>
      </c>
      <c r="B263" s="23" t="s">
        <v>244</v>
      </c>
      <c r="E263" s="23" t="s">
        <v>143</v>
      </c>
      <c r="F263" s="23" t="s">
        <v>358</v>
      </c>
      <c r="G263" s="3">
        <v>72037.49</v>
      </c>
      <c r="H263" s="3">
        <v>73840</v>
      </c>
      <c r="I263" s="3">
        <v>75840</v>
      </c>
      <c r="J263" s="3">
        <v>77421.55</v>
      </c>
      <c r="K263" s="3">
        <v>75790.75</v>
      </c>
      <c r="L263" s="3">
        <v>75790.75</v>
      </c>
      <c r="M263" s="3">
        <f t="shared" si="6"/>
        <v>20380.991666666654</v>
      </c>
      <c r="N263" s="3">
        <v>96171.74166666665</v>
      </c>
    </row>
    <row r="264" spans="1:14" ht="11.25">
      <c r="A264" s="23" t="s">
        <v>27</v>
      </c>
      <c r="B264" s="23" t="s">
        <v>244</v>
      </c>
      <c r="C264" s="23" t="s">
        <v>232</v>
      </c>
      <c r="E264" s="23" t="s">
        <v>143</v>
      </c>
      <c r="F264" s="23" t="s">
        <v>359</v>
      </c>
      <c r="G264" s="3">
        <v>1172.81</v>
      </c>
      <c r="H264" s="3">
        <v>1590</v>
      </c>
      <c r="I264" s="3">
        <v>1590</v>
      </c>
      <c r="J264" s="3">
        <v>998.56</v>
      </c>
      <c r="K264" s="3">
        <v>1590</v>
      </c>
      <c r="L264" s="3">
        <v>1590</v>
      </c>
      <c r="M264" s="3">
        <f t="shared" si="6"/>
        <v>1050</v>
      </c>
      <c r="N264" s="3">
        <v>2640</v>
      </c>
    </row>
    <row r="265" spans="1:14" ht="11.25">
      <c r="A265" s="23" t="s">
        <v>27</v>
      </c>
      <c r="B265" s="23" t="s">
        <v>244</v>
      </c>
      <c r="C265" s="23" t="s">
        <v>236</v>
      </c>
      <c r="E265" s="23" t="s">
        <v>143</v>
      </c>
      <c r="F265" s="23" t="s">
        <v>360</v>
      </c>
      <c r="G265" s="3">
        <v>1172.81</v>
      </c>
      <c r="H265" s="3">
        <v>1590</v>
      </c>
      <c r="I265" s="3">
        <v>1590</v>
      </c>
      <c r="J265" s="3">
        <v>998.56</v>
      </c>
      <c r="K265" s="3">
        <v>1590</v>
      </c>
      <c r="L265" s="3">
        <v>1590</v>
      </c>
      <c r="M265" s="3">
        <f t="shared" si="6"/>
        <v>1050</v>
      </c>
      <c r="N265" s="3">
        <v>2640</v>
      </c>
    </row>
    <row r="266" spans="1:14" ht="11.25">
      <c r="A266" s="23" t="s">
        <v>27</v>
      </c>
      <c r="B266" s="23" t="s">
        <v>244</v>
      </c>
      <c r="C266" s="23" t="s">
        <v>161</v>
      </c>
      <c r="E266" s="23" t="s">
        <v>143</v>
      </c>
      <c r="F266" s="23" t="s">
        <v>294</v>
      </c>
      <c r="G266" s="3">
        <v>70864.68</v>
      </c>
      <c r="H266" s="3">
        <v>72250</v>
      </c>
      <c r="I266" s="3">
        <v>74250</v>
      </c>
      <c r="J266" s="3">
        <v>76422.99</v>
      </c>
      <c r="K266" s="3">
        <v>74200.75</v>
      </c>
      <c r="L266" s="3">
        <v>74200.75</v>
      </c>
      <c r="M266" s="3">
        <f t="shared" si="6"/>
        <v>19330.991666666654</v>
      </c>
      <c r="N266" s="3">
        <v>93531.74166666665</v>
      </c>
    </row>
    <row r="267" spans="1:14" ht="11.25">
      <c r="A267" s="23" t="s">
        <v>27</v>
      </c>
      <c r="B267" s="23" t="s">
        <v>244</v>
      </c>
      <c r="C267" s="23" t="s">
        <v>246</v>
      </c>
      <c r="E267" s="23" t="s">
        <v>143</v>
      </c>
      <c r="F267" s="23" t="s">
        <v>355</v>
      </c>
      <c r="G267" s="3">
        <v>70864.68</v>
      </c>
      <c r="H267" s="3">
        <v>72250</v>
      </c>
      <c r="I267" s="3">
        <v>74250</v>
      </c>
      <c r="J267" s="3">
        <v>76422.99</v>
      </c>
      <c r="K267" s="3">
        <v>74200.75</v>
      </c>
      <c r="L267" s="3">
        <v>74200.75</v>
      </c>
      <c r="M267" s="3">
        <f t="shared" si="6"/>
        <v>19330.991666666654</v>
      </c>
      <c r="N267" s="3">
        <v>93531.74166666665</v>
      </c>
    </row>
    <row r="268" spans="1:14" ht="11.25">
      <c r="A268" s="23" t="s">
        <v>27</v>
      </c>
      <c r="B268" s="23" t="s">
        <v>243</v>
      </c>
      <c r="E268" s="23" t="s">
        <v>143</v>
      </c>
      <c r="F268" s="23" t="s">
        <v>361</v>
      </c>
      <c r="G268" s="3">
        <v>58358.77</v>
      </c>
      <c r="H268" s="3">
        <v>65006</v>
      </c>
      <c r="I268" s="3">
        <v>54268</v>
      </c>
      <c r="J268" s="3">
        <v>54272.02</v>
      </c>
      <c r="K268" s="3">
        <v>65006.1416</v>
      </c>
      <c r="L268" s="3">
        <v>65006.1416</v>
      </c>
      <c r="M268" s="3">
        <f t="shared" si="6"/>
        <v>-23056.141600000003</v>
      </c>
      <c r="N268" s="3">
        <v>41950</v>
      </c>
    </row>
    <row r="269" spans="1:14" ht="11.25">
      <c r="A269" s="23" t="s">
        <v>27</v>
      </c>
      <c r="B269" s="23" t="s">
        <v>243</v>
      </c>
      <c r="C269" s="23" t="s">
        <v>232</v>
      </c>
      <c r="E269" s="23" t="s">
        <v>143</v>
      </c>
      <c r="F269" s="23" t="s">
        <v>359</v>
      </c>
      <c r="G269" s="3">
        <v>58358.77</v>
      </c>
      <c r="H269" s="3">
        <v>65006</v>
      </c>
      <c r="I269" s="3">
        <v>54268</v>
      </c>
      <c r="J269" s="3">
        <v>54272.02</v>
      </c>
      <c r="K269" s="3">
        <v>65006.1416</v>
      </c>
      <c r="L269" s="3">
        <v>65006.1416</v>
      </c>
      <c r="M269" s="3">
        <f t="shared" si="6"/>
        <v>-23056.141600000003</v>
      </c>
      <c r="N269" s="3">
        <v>41950</v>
      </c>
    </row>
    <row r="270" spans="1:14" ht="11.25">
      <c r="A270" s="23" t="s">
        <v>27</v>
      </c>
      <c r="B270" s="23" t="s">
        <v>243</v>
      </c>
      <c r="C270" s="23" t="s">
        <v>236</v>
      </c>
      <c r="E270" s="23" t="s">
        <v>143</v>
      </c>
      <c r="F270" s="23" t="s">
        <v>360</v>
      </c>
      <c r="G270" s="3">
        <v>58358.77</v>
      </c>
      <c r="H270" s="3">
        <v>65006</v>
      </c>
      <c r="I270" s="3">
        <v>54268</v>
      </c>
      <c r="J270" s="3">
        <v>54272.02</v>
      </c>
      <c r="K270" s="3">
        <v>65006.1416</v>
      </c>
      <c r="L270" s="3">
        <v>65006.1416</v>
      </c>
      <c r="M270" s="3">
        <f t="shared" si="6"/>
        <v>-23056.141600000003</v>
      </c>
      <c r="N270" s="3">
        <v>41950</v>
      </c>
    </row>
    <row r="271" spans="1:14" ht="11.25">
      <c r="A271" s="23" t="s">
        <v>16</v>
      </c>
      <c r="E271" s="23" t="s">
        <v>143</v>
      </c>
      <c r="F271" s="23" t="s">
        <v>136</v>
      </c>
      <c r="G271" s="3"/>
      <c r="H271" s="3">
        <v>241058</v>
      </c>
      <c r="I271" s="3">
        <v>288815.23</v>
      </c>
      <c r="J271" s="3">
        <v>272151.17</v>
      </c>
      <c r="K271" s="3">
        <v>256584.35998432586</v>
      </c>
      <c r="L271" s="3">
        <v>253570.8269182206</v>
      </c>
      <c r="M271" s="3">
        <f t="shared" si="6"/>
        <v>13100.9615151927</v>
      </c>
      <c r="N271" s="3">
        <v>266671.7884334133</v>
      </c>
    </row>
    <row r="272" spans="1:14" ht="11.25">
      <c r="A272" s="23" t="s">
        <v>16</v>
      </c>
      <c r="B272" s="23" t="s">
        <v>242</v>
      </c>
      <c r="E272" s="23" t="s">
        <v>143</v>
      </c>
      <c r="F272" s="23" t="s">
        <v>353</v>
      </c>
      <c r="G272" s="3">
        <v>1263.35</v>
      </c>
      <c r="H272" s="3">
        <v>1342</v>
      </c>
      <c r="I272" s="3">
        <v>7685</v>
      </c>
      <c r="J272" s="3">
        <v>7762</v>
      </c>
      <c r="K272" s="3">
        <v>1378.8665464166663</v>
      </c>
      <c r="L272" s="3">
        <v>1378.8665464166663</v>
      </c>
      <c r="M272" s="3">
        <f t="shared" si="6"/>
        <v>-202.76654641666642</v>
      </c>
      <c r="N272" s="3">
        <v>1176.1</v>
      </c>
    </row>
    <row r="273" spans="1:14" ht="11.25">
      <c r="A273" s="23" t="s">
        <v>16</v>
      </c>
      <c r="B273" s="23" t="s">
        <v>242</v>
      </c>
      <c r="C273" s="23" t="s">
        <v>161</v>
      </c>
      <c r="E273" s="23" t="s">
        <v>143</v>
      </c>
      <c r="F273" s="23" t="s">
        <v>294</v>
      </c>
      <c r="G273" s="3">
        <v>1263.35</v>
      </c>
      <c r="H273" s="3">
        <v>1342</v>
      </c>
      <c r="I273" s="3">
        <v>7685</v>
      </c>
      <c r="J273" s="3">
        <v>7762</v>
      </c>
      <c r="K273" s="3">
        <v>1378.8665464166663</v>
      </c>
      <c r="L273" s="3">
        <v>1378.8665464166663</v>
      </c>
      <c r="M273" s="3">
        <f t="shared" si="6"/>
        <v>-202.76654641666642</v>
      </c>
      <c r="N273" s="3">
        <v>1176.1</v>
      </c>
    </row>
    <row r="274" spans="1:14" ht="11.25">
      <c r="A274" s="23" t="s">
        <v>16</v>
      </c>
      <c r="B274" s="23" t="s">
        <v>242</v>
      </c>
      <c r="C274" s="23" t="s">
        <v>160</v>
      </c>
      <c r="E274" s="23" t="s">
        <v>143</v>
      </c>
      <c r="F274" s="23" t="s">
        <v>295</v>
      </c>
      <c r="G274" s="3">
        <v>79.66</v>
      </c>
      <c r="H274" s="3">
        <v>104</v>
      </c>
      <c r="I274" s="3">
        <v>104</v>
      </c>
      <c r="J274" s="3">
        <v>99.06</v>
      </c>
      <c r="K274" s="3"/>
      <c r="L274" s="3"/>
      <c r="M274" s="3"/>
      <c r="N274" s="3">
        <v>100</v>
      </c>
    </row>
    <row r="275" spans="1:14" ht="11.25">
      <c r="A275" s="23" t="s">
        <v>16</v>
      </c>
      <c r="B275" s="23" t="s">
        <v>242</v>
      </c>
      <c r="C275" s="23" t="s">
        <v>172</v>
      </c>
      <c r="E275" s="23" t="s">
        <v>143</v>
      </c>
      <c r="F275" s="23" t="s">
        <v>304</v>
      </c>
      <c r="G275" s="3">
        <v>1183.69</v>
      </c>
      <c r="H275" s="3">
        <v>1238</v>
      </c>
      <c r="I275" s="3">
        <v>7581</v>
      </c>
      <c r="J275" s="3">
        <v>7662.94</v>
      </c>
      <c r="K275" s="3"/>
      <c r="L275" s="3"/>
      <c r="M275" s="3"/>
      <c r="N275" s="3">
        <v>1076.1</v>
      </c>
    </row>
    <row r="276" spans="1:14" ht="11.25">
      <c r="A276" s="23" t="s">
        <v>16</v>
      </c>
      <c r="B276" s="23" t="s">
        <v>240</v>
      </c>
      <c r="E276" s="23" t="s">
        <v>143</v>
      </c>
      <c r="F276" s="23" t="s">
        <v>362</v>
      </c>
      <c r="G276" s="3">
        <v>5550.89</v>
      </c>
      <c r="H276" s="3">
        <v>5051</v>
      </c>
      <c r="I276" s="3">
        <v>10520</v>
      </c>
      <c r="J276" s="3">
        <v>5800.5</v>
      </c>
      <c r="K276" s="3">
        <v>5051</v>
      </c>
      <c r="L276" s="3">
        <v>5051</v>
      </c>
      <c r="M276" s="3">
        <f>N276-L276</f>
        <v>3705.000000080001</v>
      </c>
      <c r="N276" s="3">
        <v>8756.000000080001</v>
      </c>
    </row>
    <row r="277" spans="1:14" ht="11.25">
      <c r="A277" s="23" t="s">
        <v>16</v>
      </c>
      <c r="B277" s="23" t="s">
        <v>240</v>
      </c>
      <c r="C277" s="23" t="s">
        <v>232</v>
      </c>
      <c r="E277" s="23" t="s">
        <v>143</v>
      </c>
      <c r="F277" s="23" t="s">
        <v>359</v>
      </c>
      <c r="G277" s="3">
        <v>5050.89</v>
      </c>
      <c r="H277" s="3">
        <v>5051</v>
      </c>
      <c r="I277" s="3">
        <v>10520</v>
      </c>
      <c r="J277" s="3">
        <v>5800.5</v>
      </c>
      <c r="K277" s="3">
        <v>5051</v>
      </c>
      <c r="L277" s="3">
        <v>5051</v>
      </c>
      <c r="M277" s="3">
        <f>N277-L277</f>
        <v>3705.000000080001</v>
      </c>
      <c r="N277" s="3">
        <v>8756.000000080001</v>
      </c>
    </row>
    <row r="278" spans="1:14" ht="11.25">
      <c r="A278" s="23" t="s">
        <v>16</v>
      </c>
      <c r="B278" s="23" t="s">
        <v>240</v>
      </c>
      <c r="C278" s="23" t="s">
        <v>241</v>
      </c>
      <c r="E278" s="23" t="s">
        <v>143</v>
      </c>
      <c r="F278" s="23" t="s">
        <v>363</v>
      </c>
      <c r="G278" s="3">
        <v>2848.17</v>
      </c>
      <c r="H278" s="3">
        <v>2848</v>
      </c>
      <c r="I278" s="3">
        <v>8406</v>
      </c>
      <c r="J278" s="3">
        <v>3511.54</v>
      </c>
      <c r="K278" s="3"/>
      <c r="L278" s="3"/>
      <c r="M278" s="3"/>
      <c r="N278" s="3">
        <v>8756.000000080001</v>
      </c>
    </row>
    <row r="279" spans="1:14" ht="11.25">
      <c r="A279" s="23" t="s">
        <v>16</v>
      </c>
      <c r="B279" s="23" t="s">
        <v>240</v>
      </c>
      <c r="C279" s="23" t="s">
        <v>170</v>
      </c>
      <c r="E279" s="23" t="s">
        <v>143</v>
      </c>
      <c r="F279" s="23" t="s">
        <v>312</v>
      </c>
      <c r="G279" s="3">
        <v>500</v>
      </c>
      <c r="H279" s="3"/>
      <c r="I279" s="3"/>
      <c r="J279" s="3"/>
      <c r="K279" s="3"/>
      <c r="L279" s="3"/>
      <c r="M279" s="3"/>
      <c r="N279" s="3"/>
    </row>
    <row r="280" spans="1:14" ht="11.25">
      <c r="A280" s="23" t="s">
        <v>16</v>
      </c>
      <c r="B280" s="23" t="s">
        <v>240</v>
      </c>
      <c r="C280" s="23" t="s">
        <v>169</v>
      </c>
      <c r="E280" s="23" t="s">
        <v>143</v>
      </c>
      <c r="F280" s="23" t="s">
        <v>313</v>
      </c>
      <c r="G280" s="3">
        <v>500</v>
      </c>
      <c r="H280" s="3"/>
      <c r="I280" s="3"/>
      <c r="J280" s="3"/>
      <c r="K280" s="3"/>
      <c r="L280" s="3"/>
      <c r="M280" s="3"/>
      <c r="N280" s="3"/>
    </row>
    <row r="281" spans="1:14" ht="11.25">
      <c r="A281" s="23" t="s">
        <v>16</v>
      </c>
      <c r="B281" s="23" t="s">
        <v>238</v>
      </c>
      <c r="E281" s="23" t="s">
        <v>143</v>
      </c>
      <c r="F281" s="23" t="s">
        <v>364</v>
      </c>
      <c r="G281" s="3">
        <v>42716.89</v>
      </c>
      <c r="H281" s="3">
        <v>53553</v>
      </c>
      <c r="I281" s="3">
        <v>53553</v>
      </c>
      <c r="J281" s="3">
        <v>53348.24</v>
      </c>
      <c r="K281" s="3">
        <v>54998.561279999994</v>
      </c>
      <c r="L281" s="3">
        <v>54998.561279999994</v>
      </c>
      <c r="M281" s="3">
        <f>N281-L281</f>
        <v>-15132.391279999996</v>
      </c>
      <c r="N281" s="3">
        <v>39866.17</v>
      </c>
    </row>
    <row r="282" spans="1:14" ht="11.25">
      <c r="A282" s="23" t="s">
        <v>16</v>
      </c>
      <c r="B282" s="23" t="s">
        <v>238</v>
      </c>
      <c r="C282" s="23" t="s">
        <v>161</v>
      </c>
      <c r="E282" s="23" t="s">
        <v>143</v>
      </c>
      <c r="F282" s="23" t="s">
        <v>294</v>
      </c>
      <c r="G282" s="3">
        <v>42716.89</v>
      </c>
      <c r="H282" s="3">
        <v>53553</v>
      </c>
      <c r="I282" s="3">
        <v>53553</v>
      </c>
      <c r="J282" s="3">
        <v>53348.24</v>
      </c>
      <c r="K282" s="3">
        <v>54998.561279999994</v>
      </c>
      <c r="L282" s="3">
        <v>54998.561279999994</v>
      </c>
      <c r="M282" s="3">
        <f>N282-L282</f>
        <v>-15132.391279999996</v>
      </c>
      <c r="N282" s="3">
        <v>39866.17</v>
      </c>
    </row>
    <row r="283" spans="1:14" ht="11.25">
      <c r="A283" s="23" t="s">
        <v>16</v>
      </c>
      <c r="B283" s="23" t="s">
        <v>238</v>
      </c>
      <c r="C283" s="23" t="s">
        <v>239</v>
      </c>
      <c r="E283" s="23" t="s">
        <v>143</v>
      </c>
      <c r="F283" s="23" t="s">
        <v>365</v>
      </c>
      <c r="G283" s="3">
        <v>42716.89</v>
      </c>
      <c r="H283" s="3">
        <v>53553</v>
      </c>
      <c r="I283" s="3">
        <v>53553</v>
      </c>
      <c r="J283" s="3">
        <v>53348.24</v>
      </c>
      <c r="K283" s="3"/>
      <c r="L283" s="3"/>
      <c r="M283" s="3"/>
      <c r="N283" s="3">
        <v>39866.17</v>
      </c>
    </row>
    <row r="284" spans="1:14" ht="11.25">
      <c r="A284" s="23" t="s">
        <v>16</v>
      </c>
      <c r="B284" s="23" t="s">
        <v>366</v>
      </c>
      <c r="E284" s="23" t="s">
        <v>143</v>
      </c>
      <c r="F284" s="23" t="s">
        <v>367</v>
      </c>
      <c r="G284" s="3"/>
      <c r="H284" s="3"/>
      <c r="I284" s="3"/>
      <c r="J284" s="3"/>
      <c r="K284" s="3"/>
      <c r="L284" s="3"/>
      <c r="M284" s="3"/>
      <c r="N284" s="3">
        <v>1190</v>
      </c>
    </row>
    <row r="285" spans="1:14" ht="11.25">
      <c r="A285" s="23" t="s">
        <v>16</v>
      </c>
      <c r="B285" s="23" t="s">
        <v>366</v>
      </c>
      <c r="C285" s="23" t="s">
        <v>232</v>
      </c>
      <c r="E285" s="23" t="s">
        <v>143</v>
      </c>
      <c r="F285" s="23" t="s">
        <v>359</v>
      </c>
      <c r="G285" s="3"/>
      <c r="H285" s="3"/>
      <c r="I285" s="3"/>
      <c r="J285" s="3"/>
      <c r="K285" s="3"/>
      <c r="L285" s="3"/>
      <c r="M285" s="3"/>
      <c r="N285" s="3">
        <v>1190</v>
      </c>
    </row>
    <row r="286" spans="1:14" ht="11.25">
      <c r="A286" s="23" t="s">
        <v>16</v>
      </c>
      <c r="B286" s="23" t="s">
        <v>366</v>
      </c>
      <c r="C286" s="23" t="s">
        <v>231</v>
      </c>
      <c r="E286" s="23" t="s">
        <v>143</v>
      </c>
      <c r="F286" s="23" t="s">
        <v>368</v>
      </c>
      <c r="G286" s="3"/>
      <c r="H286" s="3"/>
      <c r="I286" s="3"/>
      <c r="J286" s="3"/>
      <c r="K286" s="3"/>
      <c r="L286" s="3"/>
      <c r="M286" s="3"/>
      <c r="N286" s="3">
        <v>1190</v>
      </c>
    </row>
    <row r="287" spans="1:14" ht="11.25">
      <c r="A287" s="23" t="s">
        <v>16</v>
      </c>
      <c r="B287" s="23" t="s">
        <v>235</v>
      </c>
      <c r="E287" s="23" t="s">
        <v>143</v>
      </c>
      <c r="F287" s="23" t="s">
        <v>369</v>
      </c>
      <c r="G287" s="3">
        <v>41977.85</v>
      </c>
      <c r="H287" s="3">
        <v>42137</v>
      </c>
      <c r="I287" s="3">
        <v>46286</v>
      </c>
      <c r="J287" s="3">
        <v>43948.47</v>
      </c>
      <c r="K287" s="3">
        <v>42136.625</v>
      </c>
      <c r="L287" s="3">
        <v>42136.625</v>
      </c>
      <c r="M287" s="3">
        <f>N287-L287</f>
        <v>9666.824999999997</v>
      </c>
      <c r="N287" s="3">
        <v>51803.45</v>
      </c>
    </row>
    <row r="288" spans="1:14" ht="11.25">
      <c r="A288" s="23" t="s">
        <v>16</v>
      </c>
      <c r="B288" s="23" t="s">
        <v>235</v>
      </c>
      <c r="C288" s="23" t="s">
        <v>232</v>
      </c>
      <c r="E288" s="23" t="s">
        <v>143</v>
      </c>
      <c r="F288" s="23" t="s">
        <v>359</v>
      </c>
      <c r="G288" s="3">
        <v>41085.75</v>
      </c>
      <c r="H288" s="3">
        <v>42137</v>
      </c>
      <c r="I288" s="3">
        <v>46286</v>
      </c>
      <c r="J288" s="3">
        <v>43948.47</v>
      </c>
      <c r="K288" s="3">
        <v>42136.625</v>
      </c>
      <c r="L288" s="3">
        <v>42136.625</v>
      </c>
      <c r="M288" s="3">
        <f>N288-L288</f>
        <v>9666.824999999997</v>
      </c>
      <c r="N288" s="3">
        <v>51803.45</v>
      </c>
    </row>
    <row r="289" spans="1:14" ht="11.25">
      <c r="A289" s="23" t="s">
        <v>16</v>
      </c>
      <c r="B289" s="23" t="s">
        <v>235</v>
      </c>
      <c r="C289" s="23" t="s">
        <v>237</v>
      </c>
      <c r="E289" s="23" t="s">
        <v>143</v>
      </c>
      <c r="F289" s="23" t="s">
        <v>370</v>
      </c>
      <c r="G289" s="3">
        <v>24375</v>
      </c>
      <c r="H289" s="3">
        <v>23775</v>
      </c>
      <c r="I289" s="3">
        <v>27284</v>
      </c>
      <c r="J289" s="3">
        <v>26151.02</v>
      </c>
      <c r="K289" s="3"/>
      <c r="L289" s="3"/>
      <c r="M289" s="3"/>
      <c r="N289" s="3">
        <v>34006</v>
      </c>
    </row>
    <row r="290" spans="1:14" ht="11.25">
      <c r="A290" s="23" t="s">
        <v>16</v>
      </c>
      <c r="B290" s="23" t="s">
        <v>235</v>
      </c>
      <c r="C290" s="23" t="s">
        <v>236</v>
      </c>
      <c r="E290" s="23" t="s">
        <v>143</v>
      </c>
      <c r="F290" s="23" t="s">
        <v>360</v>
      </c>
      <c r="G290" s="3">
        <v>6224.25</v>
      </c>
      <c r="H290" s="3">
        <v>5784</v>
      </c>
      <c r="I290" s="3">
        <v>5784</v>
      </c>
      <c r="J290" s="3">
        <v>6391.61</v>
      </c>
      <c r="K290" s="3"/>
      <c r="L290" s="3"/>
      <c r="M290" s="3"/>
      <c r="N290" s="3">
        <v>6391.61</v>
      </c>
    </row>
    <row r="291" spans="1:14" ht="11.25">
      <c r="A291" s="23" t="s">
        <v>16</v>
      </c>
      <c r="B291" s="23" t="s">
        <v>235</v>
      </c>
      <c r="C291" s="23" t="s">
        <v>231</v>
      </c>
      <c r="E291" s="23" t="s">
        <v>143</v>
      </c>
      <c r="F291" s="23" t="s">
        <v>371</v>
      </c>
      <c r="G291" s="3">
        <v>10486.5</v>
      </c>
      <c r="H291" s="3">
        <v>12578</v>
      </c>
      <c r="I291" s="3">
        <v>13218</v>
      </c>
      <c r="J291" s="3">
        <v>11405.84</v>
      </c>
      <c r="K291" s="3"/>
      <c r="L291" s="3"/>
      <c r="M291" s="3"/>
      <c r="N291" s="3">
        <v>11405.84</v>
      </c>
    </row>
    <row r="292" spans="1:14" ht="11.25">
      <c r="A292" s="23" t="s">
        <v>16</v>
      </c>
      <c r="B292" s="23" t="s">
        <v>235</v>
      </c>
      <c r="C292" s="23" t="s">
        <v>161</v>
      </c>
      <c r="E292" s="23" t="s">
        <v>143</v>
      </c>
      <c r="F292" s="23" t="s">
        <v>294</v>
      </c>
      <c r="G292" s="3">
        <v>892.1</v>
      </c>
      <c r="H292" s="3"/>
      <c r="I292" s="3"/>
      <c r="J292" s="3"/>
      <c r="K292" s="3"/>
      <c r="L292" s="3"/>
      <c r="M292" s="3"/>
      <c r="N292" s="3"/>
    </row>
    <row r="293" spans="1:14" ht="11.25">
      <c r="A293" s="23" t="s">
        <v>16</v>
      </c>
      <c r="B293" s="23" t="s">
        <v>235</v>
      </c>
      <c r="C293" s="23" t="s">
        <v>239</v>
      </c>
      <c r="E293" s="23" t="s">
        <v>143</v>
      </c>
      <c r="F293" s="23" t="s">
        <v>365</v>
      </c>
      <c r="G293" s="3">
        <v>892.1</v>
      </c>
      <c r="H293" s="3"/>
      <c r="I293" s="3"/>
      <c r="J293" s="3"/>
      <c r="K293" s="3"/>
      <c r="L293" s="3"/>
      <c r="M293" s="3"/>
      <c r="N293" s="3"/>
    </row>
    <row r="294" spans="1:14" ht="11.25">
      <c r="A294" s="23" t="s">
        <v>16</v>
      </c>
      <c r="B294" s="23" t="s">
        <v>234</v>
      </c>
      <c r="E294" s="23" t="s">
        <v>143</v>
      </c>
      <c r="F294" s="23" t="s">
        <v>372</v>
      </c>
      <c r="G294" s="3">
        <v>2693.36</v>
      </c>
      <c r="H294" s="3">
        <v>2868</v>
      </c>
      <c r="I294" s="3">
        <v>6890</v>
      </c>
      <c r="J294" s="3">
        <v>6889.91</v>
      </c>
      <c r="K294" s="3">
        <v>3013.5330661052635</v>
      </c>
      <c r="L294" s="3">
        <v>3013.5330661052635</v>
      </c>
      <c r="M294" s="3">
        <f>N294-L294</f>
        <v>4665.361933894736</v>
      </c>
      <c r="N294" s="3">
        <v>7678.8949999999995</v>
      </c>
    </row>
    <row r="295" spans="1:14" ht="11.25">
      <c r="A295" s="23" t="s">
        <v>16</v>
      </c>
      <c r="B295" s="23" t="s">
        <v>234</v>
      </c>
      <c r="C295" s="23" t="s">
        <v>167</v>
      </c>
      <c r="E295" s="23" t="s">
        <v>143</v>
      </c>
      <c r="F295" s="23" t="s">
        <v>290</v>
      </c>
      <c r="G295" s="3">
        <v>2693.36</v>
      </c>
      <c r="H295" s="3">
        <v>2868</v>
      </c>
      <c r="I295" s="3">
        <v>6890</v>
      </c>
      <c r="J295" s="3">
        <v>6889.91</v>
      </c>
      <c r="K295" s="3">
        <v>3013.5330661052635</v>
      </c>
      <c r="L295" s="3">
        <v>3013.5330661052635</v>
      </c>
      <c r="M295" s="3">
        <f>N295-L295</f>
        <v>4665.361933894736</v>
      </c>
      <c r="N295" s="3">
        <v>7678.8949999999995</v>
      </c>
    </row>
    <row r="296" spans="1:14" ht="11.25">
      <c r="A296" s="23" t="s">
        <v>16</v>
      </c>
      <c r="B296" s="23" t="s">
        <v>234</v>
      </c>
      <c r="C296" s="23" t="s">
        <v>166</v>
      </c>
      <c r="E296" s="23" t="s">
        <v>143</v>
      </c>
      <c r="F296" s="23" t="s">
        <v>317</v>
      </c>
      <c r="G296" s="3">
        <v>2004</v>
      </c>
      <c r="H296" s="3">
        <v>2104</v>
      </c>
      <c r="I296" s="3">
        <v>5209</v>
      </c>
      <c r="J296" s="3">
        <v>5209.3</v>
      </c>
      <c r="K296" s="3"/>
      <c r="L296" s="3"/>
      <c r="M296" s="3"/>
      <c r="N296" s="3">
        <v>5799</v>
      </c>
    </row>
    <row r="297" spans="1:14" ht="11.25">
      <c r="A297" s="23" t="s">
        <v>16</v>
      </c>
      <c r="B297" s="23" t="s">
        <v>234</v>
      </c>
      <c r="C297" s="23" t="s">
        <v>163</v>
      </c>
      <c r="E297" s="23" t="s">
        <v>143</v>
      </c>
      <c r="F297" s="23" t="s">
        <v>293</v>
      </c>
      <c r="G297" s="3">
        <v>689.36</v>
      </c>
      <c r="H297" s="3">
        <v>764</v>
      </c>
      <c r="I297" s="3">
        <v>1681</v>
      </c>
      <c r="J297" s="3">
        <v>1680.61</v>
      </c>
      <c r="K297" s="3"/>
      <c r="L297" s="3"/>
      <c r="M297" s="3"/>
      <c r="N297" s="3">
        <v>1879.895</v>
      </c>
    </row>
    <row r="298" spans="1:14" ht="11.25">
      <c r="A298" s="23" t="s">
        <v>16</v>
      </c>
      <c r="B298" s="23" t="s">
        <v>233</v>
      </c>
      <c r="E298" s="23" t="s">
        <v>143</v>
      </c>
      <c r="F298" s="23" t="s">
        <v>373</v>
      </c>
      <c r="G298" s="3">
        <v>73132.11</v>
      </c>
      <c r="H298" s="3">
        <v>63711</v>
      </c>
      <c r="I298" s="3">
        <v>81983.23</v>
      </c>
      <c r="J298" s="3">
        <v>74465.71</v>
      </c>
      <c r="K298" s="3">
        <v>71834</v>
      </c>
      <c r="L298" s="3">
        <v>71834</v>
      </c>
      <c r="M298" s="3">
        <f aca="true" t="shared" si="7" ref="M298:M304">N298-L298</f>
        <v>15774.520000000004</v>
      </c>
      <c r="N298" s="3">
        <v>87608.52</v>
      </c>
    </row>
    <row r="299" spans="1:14" ht="11.25">
      <c r="A299" s="23" t="s">
        <v>16</v>
      </c>
      <c r="B299" s="23" t="s">
        <v>233</v>
      </c>
      <c r="C299" s="23" t="s">
        <v>232</v>
      </c>
      <c r="E299" s="23" t="s">
        <v>143</v>
      </c>
      <c r="F299" s="23" t="s">
        <v>359</v>
      </c>
      <c r="G299" s="3">
        <v>71294.12</v>
      </c>
      <c r="H299" s="3">
        <v>61145</v>
      </c>
      <c r="I299" s="3">
        <v>79417.23</v>
      </c>
      <c r="J299" s="3">
        <v>71899.71</v>
      </c>
      <c r="K299" s="3">
        <v>69268</v>
      </c>
      <c r="L299" s="3">
        <v>69268</v>
      </c>
      <c r="M299" s="3">
        <f t="shared" si="7"/>
        <v>15396.520000000004</v>
      </c>
      <c r="N299" s="3">
        <v>84664.52</v>
      </c>
    </row>
    <row r="300" spans="1:14" ht="11.25">
      <c r="A300" s="23" t="s">
        <v>16</v>
      </c>
      <c r="B300" s="23" t="s">
        <v>233</v>
      </c>
      <c r="C300" s="24">
        <v>4131</v>
      </c>
      <c r="E300" s="23" t="s">
        <v>143</v>
      </c>
      <c r="F300" s="23" t="s">
        <v>374</v>
      </c>
      <c r="G300" s="3">
        <v>71294.12</v>
      </c>
      <c r="H300" s="3">
        <v>61145</v>
      </c>
      <c r="I300" s="3">
        <v>79417.23</v>
      </c>
      <c r="J300" s="3">
        <v>71899.71</v>
      </c>
      <c r="K300" s="3">
        <v>69268</v>
      </c>
      <c r="L300" s="3">
        <v>69268</v>
      </c>
      <c r="M300" s="3">
        <f t="shared" si="7"/>
        <v>15396.520000000004</v>
      </c>
      <c r="N300" s="3">
        <v>84664.52</v>
      </c>
    </row>
    <row r="301" spans="1:14" ht="11.25">
      <c r="A301" s="23" t="s">
        <v>16</v>
      </c>
      <c r="B301" s="23" t="s">
        <v>233</v>
      </c>
      <c r="C301" s="23" t="s">
        <v>161</v>
      </c>
      <c r="E301" s="23" t="s">
        <v>143</v>
      </c>
      <c r="F301" s="23" t="s">
        <v>294</v>
      </c>
      <c r="G301" s="3">
        <v>1837.99</v>
      </c>
      <c r="H301" s="3">
        <v>2566</v>
      </c>
      <c r="I301" s="3">
        <v>2566</v>
      </c>
      <c r="J301" s="3">
        <v>2566</v>
      </c>
      <c r="K301" s="3">
        <v>2566</v>
      </c>
      <c r="L301" s="3">
        <v>2566</v>
      </c>
      <c r="M301" s="3">
        <f t="shared" si="7"/>
        <v>378</v>
      </c>
      <c r="N301" s="3">
        <v>2944</v>
      </c>
    </row>
    <row r="302" spans="1:14" ht="11.25">
      <c r="A302" s="23" t="s">
        <v>16</v>
      </c>
      <c r="B302" s="23" t="s">
        <v>233</v>
      </c>
      <c r="C302" s="23" t="s">
        <v>179</v>
      </c>
      <c r="E302" s="23" t="s">
        <v>143</v>
      </c>
      <c r="F302" s="23" t="s">
        <v>298</v>
      </c>
      <c r="G302" s="3">
        <v>1837.99</v>
      </c>
      <c r="H302" s="3">
        <v>2566</v>
      </c>
      <c r="I302" s="3">
        <v>2566</v>
      </c>
      <c r="J302" s="3">
        <v>2566</v>
      </c>
      <c r="K302" s="3">
        <v>2566</v>
      </c>
      <c r="L302" s="3">
        <v>2566</v>
      </c>
      <c r="M302" s="3">
        <f t="shared" si="7"/>
        <v>378</v>
      </c>
      <c r="N302" s="3">
        <v>2944</v>
      </c>
    </row>
    <row r="303" spans="1:14" ht="11.25">
      <c r="A303" s="23" t="s">
        <v>16</v>
      </c>
      <c r="B303" s="23" t="s">
        <v>230</v>
      </c>
      <c r="E303" s="23" t="s">
        <v>143</v>
      </c>
      <c r="F303" s="23" t="s">
        <v>375</v>
      </c>
      <c r="G303" s="3">
        <v>264</v>
      </c>
      <c r="H303" s="3">
        <v>330</v>
      </c>
      <c r="I303" s="3">
        <v>1330</v>
      </c>
      <c r="J303" s="3">
        <v>638</v>
      </c>
      <c r="K303" s="3">
        <v>2865</v>
      </c>
      <c r="L303" s="3">
        <v>2865</v>
      </c>
      <c r="M303" s="3">
        <f t="shared" si="7"/>
        <v>-1947.166666666667</v>
      </c>
      <c r="N303" s="3">
        <v>917.8333333333329</v>
      </c>
    </row>
    <row r="304" spans="1:14" ht="11.25">
      <c r="A304" s="23" t="s">
        <v>16</v>
      </c>
      <c r="B304" s="23" t="s">
        <v>230</v>
      </c>
      <c r="C304" s="23" t="s">
        <v>232</v>
      </c>
      <c r="E304" s="23" t="s">
        <v>143</v>
      </c>
      <c r="F304" s="23" t="s">
        <v>359</v>
      </c>
      <c r="G304" s="3">
        <v>264</v>
      </c>
      <c r="H304" s="3">
        <v>330</v>
      </c>
      <c r="I304" s="3">
        <v>330</v>
      </c>
      <c r="J304" s="3">
        <v>25.6</v>
      </c>
      <c r="K304" s="3">
        <v>1838</v>
      </c>
      <c r="L304" s="3">
        <v>1838</v>
      </c>
      <c r="M304" s="3">
        <f t="shared" si="7"/>
        <v>-1838</v>
      </c>
      <c r="N304" s="3">
        <v>0</v>
      </c>
    </row>
    <row r="305" spans="1:14" ht="11.25">
      <c r="A305" s="23" t="s">
        <v>16</v>
      </c>
      <c r="B305" s="23" t="s">
        <v>230</v>
      </c>
      <c r="C305" s="23" t="s">
        <v>231</v>
      </c>
      <c r="E305" s="23" t="s">
        <v>143</v>
      </c>
      <c r="F305" s="23" t="s">
        <v>371</v>
      </c>
      <c r="G305" s="3">
        <v>264</v>
      </c>
      <c r="H305" s="3">
        <v>330</v>
      </c>
      <c r="I305" s="3">
        <v>330</v>
      </c>
      <c r="J305" s="3">
        <v>25.6</v>
      </c>
      <c r="K305" s="3"/>
      <c r="L305" s="3"/>
      <c r="M305" s="3"/>
      <c r="N305" s="3">
        <v>0</v>
      </c>
    </row>
    <row r="306" spans="1:14" ht="11.25">
      <c r="A306" s="23" t="s">
        <v>16</v>
      </c>
      <c r="B306" s="23" t="s">
        <v>230</v>
      </c>
      <c r="C306" s="23" t="s">
        <v>161</v>
      </c>
      <c r="E306" s="23" t="s">
        <v>143</v>
      </c>
      <c r="F306" s="23" t="s">
        <v>294</v>
      </c>
      <c r="G306" s="3">
        <v>0</v>
      </c>
      <c r="H306" s="3">
        <v>0</v>
      </c>
      <c r="I306" s="3">
        <v>1000</v>
      </c>
      <c r="J306" s="3">
        <v>612.4</v>
      </c>
      <c r="K306" s="3">
        <v>1027</v>
      </c>
      <c r="L306" s="3">
        <v>1027</v>
      </c>
      <c r="M306" s="3">
        <f>N306-L306</f>
        <v>-109.16666666666708</v>
      </c>
      <c r="N306" s="3">
        <v>917.8333333333329</v>
      </c>
    </row>
    <row r="307" spans="1:14" ht="11.25">
      <c r="A307" s="23" t="s">
        <v>16</v>
      </c>
      <c r="B307" s="23" t="s">
        <v>230</v>
      </c>
      <c r="C307" s="23" t="s">
        <v>183</v>
      </c>
      <c r="E307" s="23" t="s">
        <v>143</v>
      </c>
      <c r="F307" s="23" t="s">
        <v>308</v>
      </c>
      <c r="G307" s="3">
        <v>0</v>
      </c>
      <c r="H307" s="3">
        <v>0</v>
      </c>
      <c r="I307" s="3">
        <v>1000</v>
      </c>
      <c r="J307" s="3">
        <v>612.4</v>
      </c>
      <c r="K307" s="3"/>
      <c r="L307" s="3"/>
      <c r="M307" s="3"/>
      <c r="N307" s="3">
        <v>917.8333333333329</v>
      </c>
    </row>
    <row r="308" spans="1:14" ht="11.25">
      <c r="A308" s="23" t="s">
        <v>16</v>
      </c>
      <c r="B308" s="23" t="s">
        <v>229</v>
      </c>
      <c r="E308" s="23" t="s">
        <v>143</v>
      </c>
      <c r="F308" s="23" t="s">
        <v>376</v>
      </c>
      <c r="G308" s="3">
        <v>60652.94</v>
      </c>
      <c r="H308" s="3">
        <v>72066</v>
      </c>
      <c r="I308" s="3">
        <v>80568</v>
      </c>
      <c r="J308" s="3">
        <v>79298.34</v>
      </c>
      <c r="K308" s="3">
        <v>75306.77409180393</v>
      </c>
      <c r="L308" s="3">
        <v>75306.77409180393</v>
      </c>
      <c r="M308" s="3">
        <f>N308-L308</f>
        <v>46.94100819606683</v>
      </c>
      <c r="N308" s="3">
        <v>75353.7151</v>
      </c>
    </row>
    <row r="309" spans="1:14" ht="11.25">
      <c r="A309" s="23" t="s">
        <v>16</v>
      </c>
      <c r="B309" s="23" t="s">
        <v>229</v>
      </c>
      <c r="C309" s="23" t="s">
        <v>167</v>
      </c>
      <c r="E309" s="23" t="s">
        <v>143</v>
      </c>
      <c r="F309" s="23" t="s">
        <v>290</v>
      </c>
      <c r="G309" s="3">
        <v>45119.36</v>
      </c>
      <c r="H309" s="3">
        <v>55045</v>
      </c>
      <c r="I309" s="3">
        <v>60898</v>
      </c>
      <c r="J309" s="3">
        <v>60133.89</v>
      </c>
      <c r="K309" s="3">
        <v>57825.77444237894</v>
      </c>
      <c r="L309" s="3">
        <v>57825.77444237894</v>
      </c>
      <c r="M309" s="3">
        <f>N309-L309</f>
        <v>3684.7516576210764</v>
      </c>
      <c r="N309" s="3">
        <v>61510.52610000002</v>
      </c>
    </row>
    <row r="310" spans="1:14" ht="11.25">
      <c r="A310" s="23" t="s">
        <v>16</v>
      </c>
      <c r="B310" s="23" t="s">
        <v>229</v>
      </c>
      <c r="C310" s="23" t="s">
        <v>206</v>
      </c>
      <c r="E310" s="23" t="s">
        <v>143</v>
      </c>
      <c r="F310" s="23" t="s">
        <v>301</v>
      </c>
      <c r="G310" s="3">
        <v>19422.95</v>
      </c>
      <c r="H310" s="3">
        <v>25646</v>
      </c>
      <c r="I310" s="3">
        <v>30025</v>
      </c>
      <c r="J310" s="3">
        <v>30122.14</v>
      </c>
      <c r="K310" s="3"/>
      <c r="L310" s="3"/>
      <c r="M310" s="3"/>
      <c r="N310" s="3">
        <v>24417.51</v>
      </c>
    </row>
    <row r="311" spans="1:14" ht="11.25">
      <c r="A311" s="23" t="s">
        <v>16</v>
      </c>
      <c r="B311" s="23" t="s">
        <v>229</v>
      </c>
      <c r="C311" s="23" t="s">
        <v>205</v>
      </c>
      <c r="E311" s="23" t="s">
        <v>143</v>
      </c>
      <c r="F311" s="23" t="s">
        <v>302</v>
      </c>
      <c r="G311" s="3">
        <v>14377.16</v>
      </c>
      <c r="H311" s="3">
        <v>15001</v>
      </c>
      <c r="I311" s="3">
        <v>15790</v>
      </c>
      <c r="J311" s="3">
        <v>14928.89</v>
      </c>
      <c r="K311" s="3"/>
      <c r="L311" s="3"/>
      <c r="M311" s="3"/>
      <c r="N311" s="3">
        <v>15235.42</v>
      </c>
    </row>
    <row r="312" spans="1:14" ht="11.25">
      <c r="A312" s="23" t="s">
        <v>16</v>
      </c>
      <c r="B312" s="23" t="s">
        <v>234</v>
      </c>
      <c r="C312" s="23" t="s">
        <v>166</v>
      </c>
      <c r="E312" s="23" t="s">
        <v>143</v>
      </c>
      <c r="F312" s="23" t="s">
        <v>317</v>
      </c>
      <c r="G312" s="3">
        <v>2004</v>
      </c>
      <c r="H312" s="3"/>
      <c r="I312" s="3"/>
      <c r="J312" s="3"/>
      <c r="K312" s="3"/>
      <c r="L312" s="3"/>
      <c r="M312" s="3"/>
      <c r="N312" s="3">
        <v>5799</v>
      </c>
    </row>
    <row r="313" spans="1:14" ht="11.25">
      <c r="A313" s="23" t="s">
        <v>16</v>
      </c>
      <c r="B313" s="23" t="s">
        <v>229</v>
      </c>
      <c r="C313" s="23" t="s">
        <v>163</v>
      </c>
      <c r="E313" s="23" t="s">
        <v>143</v>
      </c>
      <c r="F313" s="23" t="s">
        <v>293</v>
      </c>
      <c r="G313" s="3">
        <v>11319.25</v>
      </c>
      <c r="H313" s="3">
        <v>14398</v>
      </c>
      <c r="I313" s="3">
        <v>15083</v>
      </c>
      <c r="J313" s="3">
        <v>15082.86</v>
      </c>
      <c r="K313" s="3"/>
      <c r="L313" s="3"/>
      <c r="M313" s="3"/>
      <c r="N313" s="3">
        <v>16058.596100000006</v>
      </c>
    </row>
    <row r="314" spans="1:14" ht="11.25">
      <c r="A314" s="23" t="s">
        <v>16</v>
      </c>
      <c r="B314" s="23" t="s">
        <v>229</v>
      </c>
      <c r="C314" s="23" t="s">
        <v>161</v>
      </c>
      <c r="E314" s="23" t="s">
        <v>143</v>
      </c>
      <c r="F314" s="23" t="s">
        <v>294</v>
      </c>
      <c r="G314" s="3">
        <v>15533.58</v>
      </c>
      <c r="H314" s="3">
        <v>17021</v>
      </c>
      <c r="I314" s="3">
        <v>19670</v>
      </c>
      <c r="J314" s="3">
        <v>19119.31</v>
      </c>
      <c r="K314" s="3">
        <v>17480.999649425</v>
      </c>
      <c r="L314" s="3">
        <v>17480.999649425</v>
      </c>
      <c r="M314" s="3">
        <f>N314-L314</f>
        <v>-3637.8106494250005</v>
      </c>
      <c r="N314" s="3">
        <v>13843.189</v>
      </c>
    </row>
    <row r="315" spans="1:14" ht="11.25">
      <c r="A315" s="23" t="s">
        <v>16</v>
      </c>
      <c r="B315" s="23" t="s">
        <v>229</v>
      </c>
      <c r="C315" s="23" t="s">
        <v>160</v>
      </c>
      <c r="E315" s="23" t="s">
        <v>143</v>
      </c>
      <c r="F315" s="23" t="s">
        <v>295</v>
      </c>
      <c r="G315" s="3">
        <v>1321.21</v>
      </c>
      <c r="H315" s="3">
        <v>1307</v>
      </c>
      <c r="I315" s="3">
        <v>1457</v>
      </c>
      <c r="J315" s="3">
        <v>1195.47</v>
      </c>
      <c r="K315" s="3"/>
      <c r="L315" s="3"/>
      <c r="M315" s="3"/>
      <c r="N315" s="3">
        <v>1126.2959999999998</v>
      </c>
    </row>
    <row r="316" spans="1:14" ht="11.25">
      <c r="A316" s="23" t="s">
        <v>16</v>
      </c>
      <c r="B316" s="23" t="s">
        <v>229</v>
      </c>
      <c r="C316" s="23" t="s">
        <v>187</v>
      </c>
      <c r="E316" s="23" t="s">
        <v>143</v>
      </c>
      <c r="F316" s="23" t="s">
        <v>296</v>
      </c>
      <c r="G316" s="3">
        <v>135.5</v>
      </c>
      <c r="H316" s="3">
        <v>136</v>
      </c>
      <c r="I316" s="3">
        <v>136</v>
      </c>
      <c r="J316" s="3">
        <v>29.6</v>
      </c>
      <c r="K316" s="3"/>
      <c r="L316" s="3"/>
      <c r="M316" s="3"/>
      <c r="N316" s="3">
        <v>31.837000000000007</v>
      </c>
    </row>
    <row r="317" spans="1:14" ht="11.25">
      <c r="A317" s="23" t="s">
        <v>16</v>
      </c>
      <c r="B317" s="23" t="s">
        <v>229</v>
      </c>
      <c r="C317" s="23" t="s">
        <v>186</v>
      </c>
      <c r="E317" s="23" t="s">
        <v>143</v>
      </c>
      <c r="F317" s="23" t="s">
        <v>297</v>
      </c>
      <c r="G317" s="3">
        <v>504.6</v>
      </c>
      <c r="H317" s="3">
        <v>568</v>
      </c>
      <c r="I317" s="3">
        <v>568</v>
      </c>
      <c r="J317" s="3">
        <v>146.16</v>
      </c>
      <c r="K317" s="3"/>
      <c r="L317" s="3"/>
      <c r="M317" s="3"/>
      <c r="N317" s="3">
        <v>149.94199999999998</v>
      </c>
    </row>
    <row r="318" spans="1:14" ht="11.25">
      <c r="A318" s="23" t="s">
        <v>16</v>
      </c>
      <c r="B318" s="23" t="s">
        <v>229</v>
      </c>
      <c r="C318" s="23" t="s">
        <v>172</v>
      </c>
      <c r="E318" s="23" t="s">
        <v>143</v>
      </c>
      <c r="F318" s="23" t="s">
        <v>304</v>
      </c>
      <c r="G318" s="3">
        <v>4394.27</v>
      </c>
      <c r="H318" s="3">
        <v>3653</v>
      </c>
      <c r="I318" s="3">
        <v>2910</v>
      </c>
      <c r="J318" s="3">
        <v>2863.36</v>
      </c>
      <c r="K318" s="3"/>
      <c r="L318" s="3"/>
      <c r="M318" s="3"/>
      <c r="N318" s="3">
        <v>1929.47</v>
      </c>
    </row>
    <row r="319" spans="1:14" ht="11.25">
      <c r="A319" s="23" t="s">
        <v>16</v>
      </c>
      <c r="B319" s="23" t="s">
        <v>229</v>
      </c>
      <c r="C319" s="23" t="s">
        <v>220</v>
      </c>
      <c r="E319" s="23" t="s">
        <v>143</v>
      </c>
      <c r="F319" s="23" t="s">
        <v>333</v>
      </c>
      <c r="G319" s="3">
        <v>0</v>
      </c>
      <c r="H319" s="3">
        <v>1320</v>
      </c>
      <c r="I319" s="3">
        <v>1512</v>
      </c>
      <c r="J319" s="3">
        <v>1863.47</v>
      </c>
      <c r="K319" s="3"/>
      <c r="L319" s="3"/>
      <c r="M319" s="3"/>
      <c r="N319" s="3">
        <v>906.26</v>
      </c>
    </row>
    <row r="320" spans="1:14" ht="11.25">
      <c r="A320" s="23" t="s">
        <v>16</v>
      </c>
      <c r="B320" s="23" t="s">
        <v>229</v>
      </c>
      <c r="C320" s="23" t="s">
        <v>179</v>
      </c>
      <c r="E320" s="23" t="s">
        <v>143</v>
      </c>
      <c r="F320" s="23" t="s">
        <v>298</v>
      </c>
      <c r="G320" s="3">
        <v>8259.14</v>
      </c>
      <c r="H320" s="3">
        <v>9276</v>
      </c>
      <c r="I320" s="3">
        <v>10306</v>
      </c>
      <c r="J320" s="3">
        <v>11243.7</v>
      </c>
      <c r="K320" s="3"/>
      <c r="L320" s="3"/>
      <c r="M320" s="3"/>
      <c r="N320" s="3">
        <v>9481.819</v>
      </c>
    </row>
    <row r="321" spans="1:14" ht="11.25">
      <c r="A321" s="23" t="s">
        <v>16</v>
      </c>
      <c r="B321" s="23" t="s">
        <v>229</v>
      </c>
      <c r="C321" s="23" t="s">
        <v>185</v>
      </c>
      <c r="E321" s="23" t="s">
        <v>143</v>
      </c>
      <c r="F321" s="23" t="s">
        <v>299</v>
      </c>
      <c r="G321" s="3">
        <v>869.86</v>
      </c>
      <c r="H321" s="3">
        <v>650</v>
      </c>
      <c r="I321" s="3">
        <v>761</v>
      </c>
      <c r="J321" s="3">
        <v>640.08</v>
      </c>
      <c r="K321" s="3"/>
      <c r="L321" s="3"/>
      <c r="M321" s="3"/>
      <c r="N321" s="3">
        <v>217.565</v>
      </c>
    </row>
    <row r="322" spans="1:14" ht="11.25">
      <c r="A322" s="23" t="s">
        <v>16</v>
      </c>
      <c r="B322" s="23" t="s">
        <v>229</v>
      </c>
      <c r="C322" s="23" t="s">
        <v>184</v>
      </c>
      <c r="E322" s="23" t="s">
        <v>143</v>
      </c>
      <c r="F322" s="23" t="s">
        <v>307</v>
      </c>
      <c r="G322" s="3">
        <v>49</v>
      </c>
      <c r="H322" s="3">
        <v>0</v>
      </c>
      <c r="I322" s="3">
        <v>2020</v>
      </c>
      <c r="J322" s="3">
        <v>1097.27</v>
      </c>
      <c r="K322" s="3"/>
      <c r="L322" s="3"/>
      <c r="M322" s="3"/>
      <c r="N322" s="3"/>
    </row>
    <row r="323" spans="1:14" ht="11.25">
      <c r="A323" s="23" t="s">
        <v>16</v>
      </c>
      <c r="B323" s="23" t="s">
        <v>229</v>
      </c>
      <c r="C323" s="23" t="s">
        <v>183</v>
      </c>
      <c r="E323" s="23" t="s">
        <v>143</v>
      </c>
      <c r="F323" s="23" t="s">
        <v>308</v>
      </c>
      <c r="G323" s="3"/>
      <c r="H323" s="3"/>
      <c r="I323" s="3">
        <v>0</v>
      </c>
      <c r="J323" s="3">
        <v>40.2</v>
      </c>
      <c r="K323" s="3"/>
      <c r="L323" s="3"/>
      <c r="M323" s="3"/>
      <c r="N323" s="3"/>
    </row>
    <row r="324" spans="1:14" ht="11.25">
      <c r="A324" s="23" t="s">
        <v>16</v>
      </c>
      <c r="B324" s="23" t="s">
        <v>229</v>
      </c>
      <c r="C324" s="23" t="s">
        <v>175</v>
      </c>
      <c r="E324" s="23" t="s">
        <v>143</v>
      </c>
      <c r="F324" s="23" t="s">
        <v>309</v>
      </c>
      <c r="G324" s="3"/>
      <c r="H324" s="3"/>
      <c r="I324" s="3">
        <v>0</v>
      </c>
      <c r="J324" s="3">
        <v>45.14</v>
      </c>
      <c r="K324" s="3"/>
      <c r="L324" s="3"/>
      <c r="M324" s="3"/>
      <c r="N324" s="3"/>
    </row>
    <row r="325" spans="1:14" ht="11.25">
      <c r="A325" s="23" t="s">
        <v>16</v>
      </c>
      <c r="B325" s="23" t="s">
        <v>229</v>
      </c>
      <c r="C325" s="23" t="s">
        <v>180</v>
      </c>
      <c r="E325" s="23" t="s">
        <v>143</v>
      </c>
      <c r="F325" s="23" t="s">
        <v>39</v>
      </c>
      <c r="G325" s="3"/>
      <c r="H325" s="3"/>
      <c r="I325" s="3">
        <v>0</v>
      </c>
      <c r="J325" s="3">
        <v>45.14</v>
      </c>
      <c r="K325" s="3"/>
      <c r="L325" s="3"/>
      <c r="M325" s="3"/>
      <c r="N325" s="3"/>
    </row>
    <row r="326" spans="6:14" ht="11.25">
      <c r="F326" s="23" t="s">
        <v>17</v>
      </c>
      <c r="G326" s="3">
        <v>476164.47</v>
      </c>
      <c r="H326" s="3">
        <v>505988</v>
      </c>
      <c r="I326" s="3">
        <v>564599.7</v>
      </c>
      <c r="J326" s="3">
        <v>549294.16</v>
      </c>
      <c r="K326" s="3">
        <v>535444.3123043259</v>
      </c>
      <c r="L326" s="3">
        <v>532430.7792382205</v>
      </c>
      <c r="M326" s="3">
        <f>N326-L326</f>
        <v>51376.010861859424</v>
      </c>
      <c r="N326" s="3">
        <v>583806.79010008</v>
      </c>
    </row>
    <row r="327" spans="5:14" s="25" customFormat="1" ht="12.75">
      <c r="E327" s="25" t="s">
        <v>145</v>
      </c>
      <c r="F327" s="25" t="s">
        <v>146</v>
      </c>
      <c r="G327" s="1"/>
      <c r="H327" s="1"/>
      <c r="I327" s="1"/>
      <c r="J327" s="1"/>
      <c r="K327" s="1"/>
      <c r="L327" s="1"/>
      <c r="M327" s="1"/>
      <c r="N327" s="1"/>
    </row>
    <row r="328" spans="5:14" ht="11.25">
      <c r="E328" s="23" t="s">
        <v>145</v>
      </c>
      <c r="F328" s="23" t="s">
        <v>20</v>
      </c>
      <c r="G328" s="3"/>
      <c r="H328" s="3"/>
      <c r="I328" s="3"/>
      <c r="J328" s="3"/>
      <c r="K328" s="3"/>
      <c r="L328" s="3"/>
      <c r="M328" s="3"/>
      <c r="N328" s="3"/>
    </row>
    <row r="329" spans="1:14" ht="11.25">
      <c r="A329" s="23" t="s">
        <v>15</v>
      </c>
      <c r="E329" s="23" t="s">
        <v>145</v>
      </c>
      <c r="F329" s="23" t="s">
        <v>32</v>
      </c>
      <c r="G329" s="3"/>
      <c r="H329" s="3">
        <v>140776</v>
      </c>
      <c r="I329" s="3">
        <v>181115</v>
      </c>
      <c r="J329" s="3">
        <v>181612</v>
      </c>
      <c r="K329" s="3">
        <v>140775.925</v>
      </c>
      <c r="L329" s="3">
        <v>140775.925</v>
      </c>
      <c r="M329" s="3">
        <f aca="true" t="shared" si="8" ref="M329:M334">N329-L329</f>
        <v>37224.07500000001</v>
      </c>
      <c r="N329" s="3">
        <v>178000</v>
      </c>
    </row>
    <row r="330" spans="1:14" ht="11.25">
      <c r="A330" s="23" t="s">
        <v>15</v>
      </c>
      <c r="C330" s="23" t="s">
        <v>33</v>
      </c>
      <c r="E330" s="23" t="s">
        <v>145</v>
      </c>
      <c r="F330" s="23" t="s">
        <v>321</v>
      </c>
      <c r="G330" s="3">
        <v>178665</v>
      </c>
      <c r="H330" s="3">
        <v>140776</v>
      </c>
      <c r="I330" s="3">
        <v>181115</v>
      </c>
      <c r="J330" s="3">
        <v>181612</v>
      </c>
      <c r="K330" s="3">
        <v>140775.925</v>
      </c>
      <c r="L330" s="3">
        <v>140775.925</v>
      </c>
      <c r="M330" s="3">
        <f t="shared" si="8"/>
        <v>37224.07500000001</v>
      </c>
      <c r="N330" s="3">
        <v>178000</v>
      </c>
    </row>
    <row r="331" spans="1:14" ht="11.25">
      <c r="A331" s="23" t="s">
        <v>15</v>
      </c>
      <c r="C331" s="23" t="s">
        <v>35</v>
      </c>
      <c r="E331" s="23" t="s">
        <v>145</v>
      </c>
      <c r="F331" s="23" t="s">
        <v>36</v>
      </c>
      <c r="G331" s="3">
        <v>178665</v>
      </c>
      <c r="H331" s="3">
        <v>140776</v>
      </c>
      <c r="I331" s="3">
        <v>181115</v>
      </c>
      <c r="J331" s="3">
        <v>181612</v>
      </c>
      <c r="K331" s="3">
        <v>140775.925</v>
      </c>
      <c r="L331" s="3">
        <v>140775.925</v>
      </c>
      <c r="M331" s="3">
        <f t="shared" si="8"/>
        <v>37224.07500000001</v>
      </c>
      <c r="N331" s="3">
        <v>178000</v>
      </c>
    </row>
    <row r="332" spans="1:14" ht="11.25">
      <c r="A332" s="23" t="s">
        <v>21</v>
      </c>
      <c r="E332" s="23" t="s">
        <v>145</v>
      </c>
      <c r="F332" s="23" t="s">
        <v>114</v>
      </c>
      <c r="G332" s="3"/>
      <c r="H332" s="3">
        <v>505</v>
      </c>
      <c r="I332" s="3">
        <v>1386</v>
      </c>
      <c r="J332" s="3">
        <v>1527.02</v>
      </c>
      <c r="K332" s="3">
        <v>518</v>
      </c>
      <c r="L332" s="3">
        <v>518</v>
      </c>
      <c r="M332" s="3">
        <f t="shared" si="8"/>
        <v>1009</v>
      </c>
      <c r="N332" s="3">
        <v>1527</v>
      </c>
    </row>
    <row r="333" spans="1:14" ht="11.25">
      <c r="A333" s="23" t="s">
        <v>21</v>
      </c>
      <c r="C333" s="23" t="s">
        <v>37</v>
      </c>
      <c r="E333" s="23" t="s">
        <v>145</v>
      </c>
      <c r="F333" s="23" t="s">
        <v>277</v>
      </c>
      <c r="G333" s="3">
        <v>649.6</v>
      </c>
      <c r="H333" s="3">
        <v>505</v>
      </c>
      <c r="I333" s="3">
        <v>1386</v>
      </c>
      <c r="J333" s="3">
        <v>1527.02</v>
      </c>
      <c r="K333" s="3">
        <v>518</v>
      </c>
      <c r="L333" s="3">
        <v>518</v>
      </c>
      <c r="M333" s="3">
        <f t="shared" si="8"/>
        <v>1009</v>
      </c>
      <c r="N333" s="3">
        <v>1527</v>
      </c>
    </row>
    <row r="334" spans="1:14" ht="11.25">
      <c r="A334" s="23" t="s">
        <v>21</v>
      </c>
      <c r="C334" s="23" t="s">
        <v>40</v>
      </c>
      <c r="E334" s="23" t="s">
        <v>145</v>
      </c>
      <c r="F334" s="23" t="s">
        <v>41</v>
      </c>
      <c r="G334" s="3">
        <v>649.6</v>
      </c>
      <c r="H334" s="3">
        <v>505</v>
      </c>
      <c r="I334" s="3">
        <v>1386</v>
      </c>
      <c r="J334" s="3">
        <v>1527.02</v>
      </c>
      <c r="K334" s="3">
        <v>518</v>
      </c>
      <c r="L334" s="3">
        <v>518</v>
      </c>
      <c r="M334" s="3">
        <f t="shared" si="8"/>
        <v>1009</v>
      </c>
      <c r="N334" s="3">
        <v>1527</v>
      </c>
    </row>
    <row r="335" spans="1:14" ht="11.25">
      <c r="A335" s="23" t="s">
        <v>24</v>
      </c>
      <c r="E335" s="23" t="s">
        <v>145</v>
      </c>
      <c r="F335" s="23" t="s">
        <v>125</v>
      </c>
      <c r="G335" s="3"/>
      <c r="H335" s="3">
        <v>1254</v>
      </c>
      <c r="I335" s="3">
        <v>1254</v>
      </c>
      <c r="J335" s="3">
        <v>1254</v>
      </c>
      <c r="K335" s="3"/>
      <c r="L335" s="3"/>
      <c r="M335" s="3"/>
      <c r="N335" s="3">
        <v>0</v>
      </c>
    </row>
    <row r="336" spans="1:14" ht="11.25">
      <c r="A336" s="23" t="s">
        <v>24</v>
      </c>
      <c r="C336" s="23" t="s">
        <v>43</v>
      </c>
      <c r="E336" s="23" t="s">
        <v>145</v>
      </c>
      <c r="F336" s="23" t="s">
        <v>281</v>
      </c>
      <c r="G336" s="3">
        <v>57215</v>
      </c>
      <c r="H336" s="3">
        <v>1254</v>
      </c>
      <c r="I336" s="3">
        <v>1254</v>
      </c>
      <c r="J336" s="3">
        <v>1254</v>
      </c>
      <c r="K336" s="3"/>
      <c r="L336" s="3"/>
      <c r="M336" s="3"/>
      <c r="N336" s="3">
        <v>0</v>
      </c>
    </row>
    <row r="337" spans="1:14" ht="11.25">
      <c r="A337" s="23" t="s">
        <v>24</v>
      </c>
      <c r="C337" s="23" t="s">
        <v>44</v>
      </c>
      <c r="E337" s="23" t="s">
        <v>145</v>
      </c>
      <c r="F337" s="23" t="s">
        <v>45</v>
      </c>
      <c r="G337" s="3"/>
      <c r="H337" s="3">
        <v>1254</v>
      </c>
      <c r="I337" s="3">
        <v>1254</v>
      </c>
      <c r="J337" s="3">
        <v>1254</v>
      </c>
      <c r="K337" s="3"/>
      <c r="L337" s="3"/>
      <c r="M337" s="3"/>
      <c r="N337" s="3">
        <v>0</v>
      </c>
    </row>
    <row r="338" spans="1:14" ht="11.25">
      <c r="A338" s="23" t="s">
        <v>15</v>
      </c>
      <c r="C338" s="23" t="s">
        <v>47</v>
      </c>
      <c r="E338" s="23" t="s">
        <v>145</v>
      </c>
      <c r="F338" s="23" t="s">
        <v>285</v>
      </c>
      <c r="G338" s="3">
        <v>12.75</v>
      </c>
      <c r="H338" s="3"/>
      <c r="I338" s="3"/>
      <c r="J338" s="3"/>
      <c r="K338" s="3"/>
      <c r="L338" s="3"/>
      <c r="M338" s="3"/>
      <c r="N338" s="3">
        <v>0</v>
      </c>
    </row>
    <row r="339" spans="1:14" ht="11.25">
      <c r="A339" s="23" t="s">
        <v>15</v>
      </c>
      <c r="C339" s="23" t="s">
        <v>132</v>
      </c>
      <c r="E339" s="23" t="s">
        <v>145</v>
      </c>
      <c r="F339" s="23" t="s">
        <v>286</v>
      </c>
      <c r="G339" s="3">
        <v>12.75</v>
      </c>
      <c r="H339" s="3"/>
      <c r="I339" s="3"/>
      <c r="J339" s="3"/>
      <c r="K339" s="3"/>
      <c r="L339" s="3"/>
      <c r="M339" s="3"/>
      <c r="N339" s="3">
        <v>0</v>
      </c>
    </row>
    <row r="340" spans="1:14" ht="11.25">
      <c r="A340" s="23" t="s">
        <v>26</v>
      </c>
      <c r="E340" s="23" t="s">
        <v>145</v>
      </c>
      <c r="F340" s="23" t="s">
        <v>127</v>
      </c>
      <c r="G340" s="3"/>
      <c r="H340" s="3">
        <v>84826</v>
      </c>
      <c r="I340" s="3">
        <v>99972</v>
      </c>
      <c r="J340" s="3">
        <v>99972</v>
      </c>
      <c r="K340" s="3">
        <v>84826</v>
      </c>
      <c r="L340" s="3">
        <v>84826</v>
      </c>
      <c r="M340" s="3">
        <f>N340-L340</f>
        <v>-4907</v>
      </c>
      <c r="N340" s="3">
        <v>79919</v>
      </c>
    </row>
    <row r="341" spans="1:14" ht="11.25">
      <c r="A341" s="23" t="s">
        <v>26</v>
      </c>
      <c r="C341" s="23" t="s">
        <v>43</v>
      </c>
      <c r="E341" s="23" t="s">
        <v>145</v>
      </c>
      <c r="F341" s="23" t="s">
        <v>281</v>
      </c>
      <c r="G341" s="3"/>
      <c r="H341" s="3">
        <v>84826</v>
      </c>
      <c r="I341" s="3">
        <v>88312</v>
      </c>
      <c r="J341" s="3">
        <v>88312</v>
      </c>
      <c r="K341" s="3">
        <v>84826</v>
      </c>
      <c r="L341" s="3">
        <v>84826</v>
      </c>
      <c r="M341" s="3">
        <f>N341-L341</f>
        <v>-4907</v>
      </c>
      <c r="N341" s="3">
        <v>79919</v>
      </c>
    </row>
    <row r="342" spans="1:14" ht="11.25">
      <c r="A342" s="23" t="s">
        <v>26</v>
      </c>
      <c r="C342" s="23" t="s">
        <v>128</v>
      </c>
      <c r="E342" s="23" t="s">
        <v>145</v>
      </c>
      <c r="F342" s="23" t="s">
        <v>129</v>
      </c>
      <c r="G342" s="3">
        <v>57215</v>
      </c>
      <c r="H342" s="3">
        <v>84826</v>
      </c>
      <c r="I342" s="3">
        <v>88312</v>
      </c>
      <c r="J342" s="3">
        <v>88312</v>
      </c>
      <c r="K342" s="3">
        <v>84826</v>
      </c>
      <c r="L342" s="3">
        <v>84826</v>
      </c>
      <c r="M342" s="3">
        <f>N342-L342</f>
        <v>-4907</v>
      </c>
      <c r="N342" s="3">
        <v>79919</v>
      </c>
    </row>
    <row r="343" spans="1:14" ht="11.25">
      <c r="A343" s="23" t="s">
        <v>26</v>
      </c>
      <c r="C343" s="23" t="s">
        <v>47</v>
      </c>
      <c r="E343" s="23" t="s">
        <v>145</v>
      </c>
      <c r="F343" s="23" t="s">
        <v>285</v>
      </c>
      <c r="G343" s="3"/>
      <c r="H343" s="3">
        <v>0</v>
      </c>
      <c r="I343" s="3">
        <v>11660</v>
      </c>
      <c r="J343" s="3">
        <v>11660</v>
      </c>
      <c r="K343" s="3"/>
      <c r="L343" s="3"/>
      <c r="M343" s="3"/>
      <c r="N343" s="3">
        <v>0</v>
      </c>
    </row>
    <row r="344" spans="1:14" ht="11.25">
      <c r="A344" s="23" t="s">
        <v>26</v>
      </c>
      <c r="C344" s="23" t="s">
        <v>130</v>
      </c>
      <c r="F344" s="23" t="s">
        <v>131</v>
      </c>
      <c r="G344" s="3"/>
      <c r="H344" s="3">
        <v>0</v>
      </c>
      <c r="I344" s="3">
        <v>11660</v>
      </c>
      <c r="J344" s="3">
        <v>11660</v>
      </c>
      <c r="K344" s="3"/>
      <c r="L344" s="3"/>
      <c r="M344" s="3"/>
      <c r="N344" s="3">
        <v>0</v>
      </c>
    </row>
    <row r="345" spans="5:14" ht="11.25">
      <c r="E345" s="23" t="s">
        <v>145</v>
      </c>
      <c r="F345" s="23" t="s">
        <v>17</v>
      </c>
      <c r="G345" s="3">
        <v>236542.35</v>
      </c>
      <c r="H345" s="3">
        <v>227361</v>
      </c>
      <c r="I345" s="3">
        <v>283727</v>
      </c>
      <c r="J345" s="3">
        <v>284365.02</v>
      </c>
      <c r="K345" s="3">
        <v>226119.925</v>
      </c>
      <c r="L345" s="3">
        <v>226119.925</v>
      </c>
      <c r="M345" s="3">
        <f>N345-L345</f>
        <v>33326.07500000001</v>
      </c>
      <c r="N345" s="3">
        <v>259446</v>
      </c>
    </row>
    <row r="346" spans="5:14" ht="11.25">
      <c r="E346" s="23" t="s">
        <v>145</v>
      </c>
      <c r="F346" s="23" t="s">
        <v>18</v>
      </c>
      <c r="G346" s="3"/>
      <c r="H346" s="3"/>
      <c r="I346" s="3"/>
      <c r="J346" s="3"/>
      <c r="K346" s="3"/>
      <c r="L346" s="3"/>
      <c r="M346" s="3"/>
      <c r="N346" s="3"/>
    </row>
    <row r="347" spans="1:14" ht="11.25">
      <c r="A347" s="23" t="s">
        <v>21</v>
      </c>
      <c r="E347" s="23" t="s">
        <v>145</v>
      </c>
      <c r="F347" s="23" t="s">
        <v>114</v>
      </c>
      <c r="G347" s="3"/>
      <c r="H347" s="3">
        <v>119841</v>
      </c>
      <c r="I347" s="3">
        <v>113722</v>
      </c>
      <c r="J347" s="3">
        <v>112107.21</v>
      </c>
      <c r="K347" s="3">
        <v>122638.65344149474</v>
      </c>
      <c r="L347" s="3">
        <v>122638.65344149474</v>
      </c>
      <c r="M347" s="3">
        <f>N347-L347</f>
        <v>-5796.759441494738</v>
      </c>
      <c r="N347" s="3">
        <v>116841.894</v>
      </c>
    </row>
    <row r="348" spans="1:14" ht="11.25">
      <c r="A348" s="23" t="s">
        <v>21</v>
      </c>
      <c r="B348" s="23" t="s">
        <v>258</v>
      </c>
      <c r="E348" s="23" t="s">
        <v>145</v>
      </c>
      <c r="F348" s="23" t="s">
        <v>381</v>
      </c>
      <c r="G348" s="3">
        <v>5569.73</v>
      </c>
      <c r="H348" s="3">
        <v>5065</v>
      </c>
      <c r="I348" s="3">
        <v>5065</v>
      </c>
      <c r="J348" s="3">
        <v>4491.56</v>
      </c>
      <c r="K348" s="3">
        <v>5201.616354999999</v>
      </c>
      <c r="L348" s="3">
        <v>5201.616354999999</v>
      </c>
      <c r="M348" s="3">
        <f>N348-L348</f>
        <v>-161.6163549999992</v>
      </c>
      <c r="N348" s="3">
        <v>5040</v>
      </c>
    </row>
    <row r="349" spans="1:14" ht="11.25">
      <c r="A349" s="23" t="s">
        <v>21</v>
      </c>
      <c r="B349" s="23" t="s">
        <v>258</v>
      </c>
      <c r="C349" s="23" t="s">
        <v>161</v>
      </c>
      <c r="E349" s="23" t="s">
        <v>145</v>
      </c>
      <c r="F349" s="23" t="s">
        <v>294</v>
      </c>
      <c r="G349" s="3">
        <v>5569.73</v>
      </c>
      <c r="H349" s="3">
        <v>5065</v>
      </c>
      <c r="I349" s="3">
        <v>5065</v>
      </c>
      <c r="J349" s="3">
        <v>4491.56</v>
      </c>
      <c r="K349" s="3">
        <v>5201.616354999999</v>
      </c>
      <c r="L349" s="3">
        <v>5201.616354999999</v>
      </c>
      <c r="M349" s="3">
        <f>N349-L349</f>
        <v>-161.6163549999992</v>
      </c>
      <c r="N349" s="3">
        <v>5040</v>
      </c>
    </row>
    <row r="350" spans="1:14" ht="11.25">
      <c r="A350" s="23" t="s">
        <v>21</v>
      </c>
      <c r="B350" s="23" t="s">
        <v>258</v>
      </c>
      <c r="C350" s="23" t="s">
        <v>160</v>
      </c>
      <c r="E350" s="23" t="s">
        <v>145</v>
      </c>
      <c r="F350" s="23" t="s">
        <v>295</v>
      </c>
      <c r="G350" s="3">
        <v>6.39</v>
      </c>
      <c r="H350" s="3">
        <v>25</v>
      </c>
      <c r="I350" s="3">
        <v>25</v>
      </c>
      <c r="J350" s="3">
        <v>0</v>
      </c>
      <c r="K350" s="3"/>
      <c r="L350" s="3"/>
      <c r="M350" s="3"/>
      <c r="N350" s="3">
        <v>0</v>
      </c>
    </row>
    <row r="351" spans="1:14" ht="11.25">
      <c r="A351" s="23" t="s">
        <v>21</v>
      </c>
      <c r="B351" s="23" t="s">
        <v>258</v>
      </c>
      <c r="C351" s="23" t="s">
        <v>223</v>
      </c>
      <c r="E351" s="23" t="s">
        <v>145</v>
      </c>
      <c r="F351" s="23" t="s">
        <v>315</v>
      </c>
      <c r="G351" s="3">
        <v>0</v>
      </c>
      <c r="H351" s="3"/>
      <c r="I351" s="3"/>
      <c r="J351" s="3"/>
      <c r="K351" s="3"/>
      <c r="L351" s="3"/>
      <c r="M351" s="3"/>
      <c r="N351" s="3">
        <v>0</v>
      </c>
    </row>
    <row r="352" spans="1:14" ht="11.25">
      <c r="A352" s="23" t="s">
        <v>21</v>
      </c>
      <c r="B352" s="23" t="s">
        <v>258</v>
      </c>
      <c r="C352" s="23" t="s">
        <v>220</v>
      </c>
      <c r="E352" s="23" t="s">
        <v>145</v>
      </c>
      <c r="F352" s="23" t="s">
        <v>333</v>
      </c>
      <c r="G352" s="3">
        <v>5563.34</v>
      </c>
      <c r="H352" s="3">
        <v>5040</v>
      </c>
      <c r="I352" s="3">
        <v>5040</v>
      </c>
      <c r="J352" s="3">
        <v>4491.56</v>
      </c>
      <c r="K352" s="3"/>
      <c r="L352" s="3"/>
      <c r="M352" s="3"/>
      <c r="N352" s="3">
        <v>0</v>
      </c>
    </row>
    <row r="353" spans="1:14" ht="11.25">
      <c r="A353" s="23" t="s">
        <v>21</v>
      </c>
      <c r="B353" s="23" t="s">
        <v>257</v>
      </c>
      <c r="E353" s="23" t="s">
        <v>145</v>
      </c>
      <c r="F353" s="23" t="s">
        <v>382</v>
      </c>
      <c r="G353" s="3">
        <v>43328.33</v>
      </c>
      <c r="H353" s="3">
        <v>61908</v>
      </c>
      <c r="I353" s="3">
        <v>61908</v>
      </c>
      <c r="J353" s="3">
        <v>61122.46</v>
      </c>
      <c r="K353" s="3">
        <v>63579.515999999996</v>
      </c>
      <c r="L353" s="3">
        <v>63579.515999999996</v>
      </c>
      <c r="M353" s="3">
        <f>N353-L353</f>
        <v>-1977.3459999999977</v>
      </c>
      <c r="N353" s="3">
        <v>61602.17</v>
      </c>
    </row>
    <row r="354" spans="1:14" ht="11.25">
      <c r="A354" s="23" t="s">
        <v>21</v>
      </c>
      <c r="B354" s="23" t="s">
        <v>257</v>
      </c>
      <c r="C354" s="23" t="s">
        <v>161</v>
      </c>
      <c r="E354" s="23" t="s">
        <v>145</v>
      </c>
      <c r="F354" s="23" t="s">
        <v>294</v>
      </c>
      <c r="G354" s="3">
        <v>43328.33</v>
      </c>
      <c r="H354" s="3">
        <v>61908</v>
      </c>
      <c r="I354" s="3">
        <v>61908</v>
      </c>
      <c r="J354" s="3">
        <v>61122.46</v>
      </c>
      <c r="K354" s="3">
        <v>63579.515999999996</v>
      </c>
      <c r="L354" s="3">
        <v>63579.515999999996</v>
      </c>
      <c r="M354" s="3">
        <f>N354-L354</f>
        <v>-1977.3459999999977</v>
      </c>
      <c r="N354" s="3">
        <v>61602.17</v>
      </c>
    </row>
    <row r="355" spans="1:14" ht="11.25">
      <c r="A355" s="23" t="s">
        <v>21</v>
      </c>
      <c r="B355" s="23" t="s">
        <v>257</v>
      </c>
      <c r="C355" s="23" t="s">
        <v>220</v>
      </c>
      <c r="E355" s="23" t="s">
        <v>145</v>
      </c>
      <c r="F355" s="23" t="s">
        <v>333</v>
      </c>
      <c r="G355" s="3">
        <v>43328.33</v>
      </c>
      <c r="H355" s="3">
        <v>61908</v>
      </c>
      <c r="I355" s="3">
        <v>61908</v>
      </c>
      <c r="J355" s="3">
        <v>61122.46</v>
      </c>
      <c r="K355" s="3">
        <v>63579.515999999996</v>
      </c>
      <c r="L355" s="3">
        <v>63579.515999999996</v>
      </c>
      <c r="M355" s="3">
        <f>N355-L355</f>
        <v>-1977.3459999999977</v>
      </c>
      <c r="N355" s="3">
        <v>61602.17</v>
      </c>
    </row>
    <row r="356" spans="1:14" ht="11.25">
      <c r="A356" s="23" t="s">
        <v>21</v>
      </c>
      <c r="B356" s="23" t="s">
        <v>256</v>
      </c>
      <c r="E356" s="23" t="s">
        <v>145</v>
      </c>
      <c r="F356" s="23" t="s">
        <v>384</v>
      </c>
      <c r="G356" s="3">
        <v>20825.9</v>
      </c>
      <c r="H356" s="3">
        <v>20254</v>
      </c>
      <c r="I356" s="3">
        <v>13968</v>
      </c>
      <c r="J356" s="3">
        <v>13712.39</v>
      </c>
      <c r="K356" s="3">
        <v>21183.470931494732</v>
      </c>
      <c r="L356" s="3">
        <v>21183.470931494732</v>
      </c>
      <c r="M356" s="3">
        <f>N356-L356</f>
        <v>-4163.74693149473</v>
      </c>
      <c r="N356" s="3">
        <v>17019.724000000002</v>
      </c>
    </row>
    <row r="357" spans="1:14" ht="11.25">
      <c r="A357" s="23" t="s">
        <v>21</v>
      </c>
      <c r="B357" s="23" t="s">
        <v>256</v>
      </c>
      <c r="C357" s="23" t="s">
        <v>167</v>
      </c>
      <c r="E357" s="23" t="s">
        <v>145</v>
      </c>
      <c r="F357" s="23" t="s">
        <v>290</v>
      </c>
      <c r="G357" s="3">
        <v>15317.1</v>
      </c>
      <c r="H357" s="3">
        <v>16556</v>
      </c>
      <c r="I357" s="3">
        <v>10270</v>
      </c>
      <c r="J357" s="3">
        <v>10269.41</v>
      </c>
      <c r="K357" s="3">
        <v>17391.920441494734</v>
      </c>
      <c r="L357" s="3">
        <v>17391.920441494734</v>
      </c>
      <c r="M357" s="3">
        <f>N357-L357</f>
        <v>-3308.5204414947348</v>
      </c>
      <c r="N357" s="3">
        <v>14083.4</v>
      </c>
    </row>
    <row r="358" spans="1:14" ht="11.25">
      <c r="A358" s="23" t="s">
        <v>21</v>
      </c>
      <c r="B358" s="23" t="s">
        <v>256</v>
      </c>
      <c r="C358" s="23" t="s">
        <v>206</v>
      </c>
      <c r="E358" s="23" t="s">
        <v>145</v>
      </c>
      <c r="F358" s="23" t="s">
        <v>301</v>
      </c>
      <c r="G358" s="3">
        <v>11730.96</v>
      </c>
      <c r="H358" s="3">
        <v>12255</v>
      </c>
      <c r="I358" s="3">
        <v>7614</v>
      </c>
      <c r="J358" s="3">
        <v>7614.03</v>
      </c>
      <c r="K358" s="3"/>
      <c r="L358" s="3"/>
      <c r="M358" s="3"/>
      <c r="N358" s="3">
        <v>10510</v>
      </c>
    </row>
    <row r="359" spans="1:14" ht="11.25">
      <c r="A359" s="23" t="s">
        <v>21</v>
      </c>
      <c r="B359" s="23" t="s">
        <v>256</v>
      </c>
      <c r="C359" s="23" t="s">
        <v>163</v>
      </c>
      <c r="E359" s="23" t="s">
        <v>145</v>
      </c>
      <c r="F359" s="23" t="s">
        <v>293</v>
      </c>
      <c r="G359" s="3">
        <v>3586.14</v>
      </c>
      <c r="H359" s="3">
        <v>4301</v>
      </c>
      <c r="I359" s="3">
        <v>2656</v>
      </c>
      <c r="J359" s="3">
        <v>2655.38</v>
      </c>
      <c r="K359" s="3"/>
      <c r="L359" s="3"/>
      <c r="M359" s="3"/>
      <c r="N359" s="3">
        <v>3573.4</v>
      </c>
    </row>
    <row r="360" spans="1:14" ht="11.25">
      <c r="A360" s="23" t="s">
        <v>21</v>
      </c>
      <c r="B360" s="23" t="s">
        <v>256</v>
      </c>
      <c r="C360" s="23" t="s">
        <v>161</v>
      </c>
      <c r="E360" s="23" t="s">
        <v>145</v>
      </c>
      <c r="F360" s="23" t="s">
        <v>294</v>
      </c>
      <c r="G360" s="3">
        <v>5496.02</v>
      </c>
      <c r="H360" s="3">
        <v>3692</v>
      </c>
      <c r="I360" s="3">
        <v>3692</v>
      </c>
      <c r="J360" s="3">
        <v>3442.98</v>
      </c>
      <c r="K360" s="3">
        <v>3791.5504899999996</v>
      </c>
      <c r="L360" s="3">
        <v>3791.5504899999996</v>
      </c>
      <c r="M360" s="3">
        <f>N360-L360</f>
        <v>-875.2264899999996</v>
      </c>
      <c r="N360" s="3">
        <v>2916.324</v>
      </c>
    </row>
    <row r="361" spans="1:14" ht="11.25">
      <c r="A361" s="23" t="s">
        <v>21</v>
      </c>
      <c r="B361" s="23" t="s">
        <v>256</v>
      </c>
      <c r="C361" s="23" t="s">
        <v>160</v>
      </c>
      <c r="E361" s="23" t="s">
        <v>145</v>
      </c>
      <c r="F361" s="23" t="s">
        <v>295</v>
      </c>
      <c r="G361" s="3">
        <v>76.74</v>
      </c>
      <c r="H361" s="3">
        <v>139</v>
      </c>
      <c r="I361" s="3">
        <v>139</v>
      </c>
      <c r="J361" s="3">
        <v>116.68</v>
      </c>
      <c r="K361" s="3"/>
      <c r="L361" s="3"/>
      <c r="M361" s="3"/>
      <c r="N361" s="3">
        <v>141.32399999999998</v>
      </c>
    </row>
    <row r="362" spans="1:14" ht="11.25">
      <c r="A362" s="23" t="s">
        <v>21</v>
      </c>
      <c r="B362" s="23" t="s">
        <v>256</v>
      </c>
      <c r="C362" s="23" t="s">
        <v>186</v>
      </c>
      <c r="E362" s="23" t="s">
        <v>145</v>
      </c>
      <c r="F362" s="23" t="s">
        <v>297</v>
      </c>
      <c r="G362" s="3">
        <v>0</v>
      </c>
      <c r="H362" s="3">
        <v>97</v>
      </c>
      <c r="I362" s="3">
        <v>97</v>
      </c>
      <c r="J362" s="3">
        <v>0</v>
      </c>
      <c r="K362" s="3"/>
      <c r="L362" s="3"/>
      <c r="M362" s="3"/>
      <c r="N362" s="3">
        <v>97</v>
      </c>
    </row>
    <row r="363" spans="1:14" ht="11.25">
      <c r="A363" s="23" t="s">
        <v>21</v>
      </c>
      <c r="B363" s="23" t="s">
        <v>256</v>
      </c>
      <c r="C363" s="23" t="s">
        <v>179</v>
      </c>
      <c r="E363" s="23" t="s">
        <v>145</v>
      </c>
      <c r="F363" s="23" t="s">
        <v>298</v>
      </c>
      <c r="G363" s="3">
        <v>4070.03</v>
      </c>
      <c r="H363" s="3">
        <v>3456</v>
      </c>
      <c r="I363" s="3">
        <v>3456</v>
      </c>
      <c r="J363" s="3">
        <v>3326.3</v>
      </c>
      <c r="K363" s="3"/>
      <c r="L363" s="3"/>
      <c r="M363" s="3"/>
      <c r="N363" s="3">
        <v>2678</v>
      </c>
    </row>
    <row r="364" spans="1:14" ht="11.25">
      <c r="A364" s="23" t="s">
        <v>21</v>
      </c>
      <c r="B364" s="23" t="s">
        <v>256</v>
      </c>
      <c r="C364" s="23" t="s">
        <v>185</v>
      </c>
      <c r="E364" s="23" t="s">
        <v>145</v>
      </c>
      <c r="F364" s="23" t="s">
        <v>299</v>
      </c>
      <c r="G364" s="3">
        <v>421.05</v>
      </c>
      <c r="H364" s="3"/>
      <c r="I364" s="3"/>
      <c r="J364" s="3"/>
      <c r="K364" s="3"/>
      <c r="L364" s="3"/>
      <c r="M364" s="3"/>
      <c r="N364" s="3">
        <v>0</v>
      </c>
    </row>
    <row r="365" spans="1:14" ht="11.25">
      <c r="A365" s="23" t="s">
        <v>21</v>
      </c>
      <c r="B365" s="23" t="s">
        <v>256</v>
      </c>
      <c r="C365" s="23" t="s">
        <v>250</v>
      </c>
      <c r="E365" s="23" t="s">
        <v>145</v>
      </c>
      <c r="F365" s="23" t="s">
        <v>386</v>
      </c>
      <c r="G365" s="3">
        <v>928.2</v>
      </c>
      <c r="H365" s="3"/>
      <c r="I365" s="3"/>
      <c r="J365" s="3"/>
      <c r="K365" s="3"/>
      <c r="L365" s="3"/>
      <c r="M365" s="3"/>
      <c r="N365" s="3">
        <v>0</v>
      </c>
    </row>
    <row r="366" spans="1:14" ht="11.25">
      <c r="A366" s="23" t="s">
        <v>21</v>
      </c>
      <c r="B366" s="23" t="s">
        <v>256</v>
      </c>
      <c r="C366" s="23" t="s">
        <v>175</v>
      </c>
      <c r="E366" s="23" t="s">
        <v>145</v>
      </c>
      <c r="F366" s="23" t="s">
        <v>309</v>
      </c>
      <c r="G366" s="3">
        <v>12.78</v>
      </c>
      <c r="H366" s="3">
        <v>6</v>
      </c>
      <c r="I366" s="3">
        <v>6</v>
      </c>
      <c r="J366" s="3">
        <v>0</v>
      </c>
      <c r="K366" s="3"/>
      <c r="L366" s="3"/>
      <c r="M366" s="3">
        <f>N366-L366</f>
        <v>20</v>
      </c>
      <c r="N366" s="3">
        <v>20</v>
      </c>
    </row>
    <row r="367" spans="1:14" ht="11.25">
      <c r="A367" s="23" t="s">
        <v>21</v>
      </c>
      <c r="B367" s="23" t="s">
        <v>256</v>
      </c>
      <c r="C367" s="23" t="s">
        <v>180</v>
      </c>
      <c r="E367" s="23" t="s">
        <v>145</v>
      </c>
      <c r="F367" s="23" t="s">
        <v>39</v>
      </c>
      <c r="G367" s="3">
        <v>12.78</v>
      </c>
      <c r="H367" s="3">
        <v>6</v>
      </c>
      <c r="I367" s="3">
        <v>6</v>
      </c>
      <c r="J367" s="3">
        <v>0</v>
      </c>
      <c r="K367" s="3"/>
      <c r="L367" s="3"/>
      <c r="M367" s="3"/>
      <c r="N367" s="3">
        <v>20</v>
      </c>
    </row>
    <row r="368" spans="1:14" ht="11.25">
      <c r="A368" s="23" t="s">
        <v>21</v>
      </c>
      <c r="B368" s="23" t="s">
        <v>389</v>
      </c>
      <c r="E368" s="23" t="s">
        <v>145</v>
      </c>
      <c r="F368" s="23" t="s">
        <v>390</v>
      </c>
      <c r="G368" s="3">
        <v>2728.53</v>
      </c>
      <c r="H368" s="3">
        <v>2214</v>
      </c>
      <c r="I368" s="3">
        <v>2381</v>
      </c>
      <c r="J368" s="3">
        <v>2380.8</v>
      </c>
      <c r="K368" s="3">
        <v>2274.0501549999994</v>
      </c>
      <c r="L368" s="3">
        <v>2274.0501549999994</v>
      </c>
      <c r="M368" s="3">
        <f aca="true" t="shared" si="9" ref="M368:M376">N368-L368</f>
        <v>505.94984500000055</v>
      </c>
      <c r="N368" s="3">
        <v>2780</v>
      </c>
    </row>
    <row r="369" spans="1:14" ht="11.25">
      <c r="A369" s="23" t="s">
        <v>21</v>
      </c>
      <c r="B369" s="23" t="s">
        <v>389</v>
      </c>
      <c r="C369" s="23" t="s">
        <v>161</v>
      </c>
      <c r="E369" s="23" t="s">
        <v>145</v>
      </c>
      <c r="F369" s="23" t="s">
        <v>294</v>
      </c>
      <c r="G369" s="3">
        <v>2728.53</v>
      </c>
      <c r="H369" s="3">
        <v>2214</v>
      </c>
      <c r="I369" s="3">
        <v>2381</v>
      </c>
      <c r="J369" s="3">
        <v>2380.8</v>
      </c>
      <c r="K369" s="3">
        <v>2274.0501549999994</v>
      </c>
      <c r="L369" s="3">
        <v>2274.0501549999994</v>
      </c>
      <c r="M369" s="3">
        <f t="shared" si="9"/>
        <v>505.94984500000055</v>
      </c>
      <c r="N369" s="3">
        <v>2780</v>
      </c>
    </row>
    <row r="370" spans="1:14" ht="11.25">
      <c r="A370" s="23" t="s">
        <v>21</v>
      </c>
      <c r="B370" s="23" t="s">
        <v>389</v>
      </c>
      <c r="C370" s="23" t="s">
        <v>220</v>
      </c>
      <c r="E370" s="23" t="s">
        <v>145</v>
      </c>
      <c r="F370" s="23" t="s">
        <v>333</v>
      </c>
      <c r="G370" s="3">
        <v>2728.53</v>
      </c>
      <c r="H370" s="3">
        <v>2214</v>
      </c>
      <c r="I370" s="3">
        <v>2381</v>
      </c>
      <c r="J370" s="3">
        <v>2380.8</v>
      </c>
      <c r="K370" s="3">
        <v>2274.0501549999994</v>
      </c>
      <c r="L370" s="3">
        <v>2274.0501549999994</v>
      </c>
      <c r="M370" s="3">
        <f t="shared" si="9"/>
        <v>505.94984500000055</v>
      </c>
      <c r="N370" s="3">
        <v>2780</v>
      </c>
    </row>
    <row r="371" spans="1:14" ht="11.25">
      <c r="A371" s="23" t="s">
        <v>21</v>
      </c>
      <c r="B371" s="23" t="s">
        <v>387</v>
      </c>
      <c r="E371" s="23" t="s">
        <v>145</v>
      </c>
      <c r="F371" s="23" t="s">
        <v>388</v>
      </c>
      <c r="G371" s="3">
        <v>30400</v>
      </c>
      <c r="H371" s="3">
        <v>30400</v>
      </c>
      <c r="I371" s="3">
        <v>30400</v>
      </c>
      <c r="J371" s="3">
        <v>30400</v>
      </c>
      <c r="K371" s="3">
        <v>30400</v>
      </c>
      <c r="L371" s="3">
        <v>30400</v>
      </c>
      <c r="M371" s="3">
        <f t="shared" si="9"/>
        <v>0</v>
      </c>
      <c r="N371" s="3">
        <v>30400</v>
      </c>
    </row>
    <row r="372" spans="1:14" ht="11.25">
      <c r="A372" s="23" t="s">
        <v>21</v>
      </c>
      <c r="B372" s="23" t="s">
        <v>387</v>
      </c>
      <c r="C372" s="23" t="s">
        <v>170</v>
      </c>
      <c r="E372" s="23" t="s">
        <v>145</v>
      </c>
      <c r="F372" s="23" t="s">
        <v>312</v>
      </c>
      <c r="G372" s="3">
        <v>30400</v>
      </c>
      <c r="H372" s="3">
        <v>30400</v>
      </c>
      <c r="I372" s="3">
        <v>30400</v>
      </c>
      <c r="J372" s="3">
        <v>30400</v>
      </c>
      <c r="K372" s="3">
        <v>30400</v>
      </c>
      <c r="L372" s="3">
        <v>30400</v>
      </c>
      <c r="M372" s="3">
        <f t="shared" si="9"/>
        <v>0</v>
      </c>
      <c r="N372" s="3">
        <v>30400</v>
      </c>
    </row>
    <row r="373" spans="1:14" ht="11.25">
      <c r="A373" s="23" t="s">
        <v>21</v>
      </c>
      <c r="B373" s="23" t="s">
        <v>387</v>
      </c>
      <c r="C373" s="23" t="s">
        <v>169</v>
      </c>
      <c r="E373" s="23" t="s">
        <v>145</v>
      </c>
      <c r="F373" s="23" t="s">
        <v>313</v>
      </c>
      <c r="G373" s="3">
        <v>30400</v>
      </c>
      <c r="H373" s="3">
        <v>30400</v>
      </c>
      <c r="I373" s="3">
        <v>30400</v>
      </c>
      <c r="J373" s="3">
        <v>30400</v>
      </c>
      <c r="K373" s="3">
        <v>30400</v>
      </c>
      <c r="L373" s="3">
        <v>30400</v>
      </c>
      <c r="M373" s="3">
        <f t="shared" si="9"/>
        <v>0</v>
      </c>
      <c r="N373" s="3">
        <v>30400</v>
      </c>
    </row>
    <row r="374" spans="1:14" ht="11.25">
      <c r="A374" s="23" t="s">
        <v>24</v>
      </c>
      <c r="E374" s="23" t="s">
        <v>145</v>
      </c>
      <c r="F374" s="23" t="s">
        <v>125</v>
      </c>
      <c r="G374" s="3"/>
      <c r="H374" s="3">
        <v>48070</v>
      </c>
      <c r="I374" s="3">
        <v>48873</v>
      </c>
      <c r="J374" s="3">
        <v>47139.6</v>
      </c>
      <c r="K374" s="3">
        <v>50381.05708805262</v>
      </c>
      <c r="L374" s="3">
        <v>50381.05708805262</v>
      </c>
      <c r="M374" s="3">
        <f t="shared" si="9"/>
        <v>-404.34188805262966</v>
      </c>
      <c r="N374" s="3">
        <v>49976.71519999999</v>
      </c>
    </row>
    <row r="375" spans="1:14" ht="11.25">
      <c r="A375" s="23" t="s">
        <v>24</v>
      </c>
      <c r="B375" s="23" t="s">
        <v>255</v>
      </c>
      <c r="E375" s="23" t="s">
        <v>145</v>
      </c>
      <c r="F375" s="23" t="s">
        <v>377</v>
      </c>
      <c r="G375" s="3">
        <v>47290.27</v>
      </c>
      <c r="H375" s="3">
        <v>48070</v>
      </c>
      <c r="I375" s="3">
        <v>48873</v>
      </c>
      <c r="J375" s="3">
        <v>47139.6</v>
      </c>
      <c r="K375" s="3">
        <v>50381.05708805262</v>
      </c>
      <c r="L375" s="3">
        <v>50381.05708805262</v>
      </c>
      <c r="M375" s="3">
        <f t="shared" si="9"/>
        <v>-404.34188805262966</v>
      </c>
      <c r="N375" s="3">
        <v>49976.71519999999</v>
      </c>
    </row>
    <row r="376" spans="1:14" ht="11.25">
      <c r="A376" s="23" t="s">
        <v>24</v>
      </c>
      <c r="B376" s="23" t="s">
        <v>255</v>
      </c>
      <c r="C376" s="23" t="s">
        <v>216</v>
      </c>
      <c r="E376" s="23" t="s">
        <v>145</v>
      </c>
      <c r="F376" s="23" t="s">
        <v>348</v>
      </c>
      <c r="G376" s="3">
        <v>48</v>
      </c>
      <c r="H376" s="3">
        <v>1000</v>
      </c>
      <c r="I376" s="3">
        <v>1000</v>
      </c>
      <c r="J376" s="3">
        <v>115</v>
      </c>
      <c r="K376" s="3">
        <v>1000</v>
      </c>
      <c r="L376" s="3">
        <v>1000</v>
      </c>
      <c r="M376" s="3">
        <f t="shared" si="9"/>
        <v>0</v>
      </c>
      <c r="N376" s="3">
        <v>1000</v>
      </c>
    </row>
    <row r="377" spans="1:14" ht="11.25">
      <c r="A377" s="23" t="s">
        <v>24</v>
      </c>
      <c r="B377" s="23" t="s">
        <v>255</v>
      </c>
      <c r="C377" s="24">
        <v>1550</v>
      </c>
      <c r="E377" s="23" t="s">
        <v>145</v>
      </c>
      <c r="F377" s="23" t="s">
        <v>378</v>
      </c>
      <c r="G377" s="3">
        <v>48</v>
      </c>
      <c r="H377" s="3"/>
      <c r="I377" s="3">
        <v>1000</v>
      </c>
      <c r="J377" s="3">
        <v>115</v>
      </c>
      <c r="K377" s="3"/>
      <c r="L377" s="3"/>
      <c r="M377" s="3"/>
      <c r="N377" s="3">
        <v>1000</v>
      </c>
    </row>
    <row r="378" spans="1:14" ht="11.25">
      <c r="A378" s="23" t="s">
        <v>24</v>
      </c>
      <c r="B378" s="23" t="s">
        <v>255</v>
      </c>
      <c r="C378" s="23" t="s">
        <v>167</v>
      </c>
      <c r="E378" s="23" t="s">
        <v>145</v>
      </c>
      <c r="F378" s="23" t="s">
        <v>290</v>
      </c>
      <c r="G378" s="3">
        <v>43500.82</v>
      </c>
      <c r="H378" s="3">
        <v>44225</v>
      </c>
      <c r="I378" s="3">
        <v>45028</v>
      </c>
      <c r="J378" s="3">
        <v>44588.73</v>
      </c>
      <c r="K378" s="3">
        <v>46459.92504305262</v>
      </c>
      <c r="L378" s="3">
        <v>46459.92504305262</v>
      </c>
      <c r="M378" s="3">
        <f>N378-L378</f>
        <v>-795.8888430526204</v>
      </c>
      <c r="N378" s="3">
        <v>45664.0362</v>
      </c>
    </row>
    <row r="379" spans="1:14" ht="11.25">
      <c r="A379" s="23" t="s">
        <v>24</v>
      </c>
      <c r="B379" s="23" t="s">
        <v>255</v>
      </c>
      <c r="C379" s="23" t="s">
        <v>206</v>
      </c>
      <c r="E379" s="23" t="s">
        <v>145</v>
      </c>
      <c r="F379" s="23" t="s">
        <v>301</v>
      </c>
      <c r="G379" s="3">
        <v>26891.26</v>
      </c>
      <c r="H379" s="3">
        <v>27456</v>
      </c>
      <c r="I379" s="3">
        <v>28315</v>
      </c>
      <c r="J379" s="3">
        <v>27931.59</v>
      </c>
      <c r="K379" s="3"/>
      <c r="L379" s="3"/>
      <c r="M379" s="3"/>
      <c r="N379" s="3">
        <v>28327.42</v>
      </c>
    </row>
    <row r="380" spans="1:14" ht="11.25">
      <c r="A380" s="23" t="s">
        <v>24</v>
      </c>
      <c r="B380" s="23" t="s">
        <v>255</v>
      </c>
      <c r="C380" s="23" t="s">
        <v>205</v>
      </c>
      <c r="E380" s="23" t="s">
        <v>145</v>
      </c>
      <c r="F380" s="23" t="s">
        <v>302</v>
      </c>
      <c r="G380" s="3">
        <v>5113</v>
      </c>
      <c r="H380" s="3">
        <v>5108</v>
      </c>
      <c r="I380" s="3">
        <v>5650</v>
      </c>
      <c r="J380" s="3">
        <v>5593.61</v>
      </c>
      <c r="K380" s="3"/>
      <c r="L380" s="3"/>
      <c r="M380" s="3"/>
      <c r="N380" s="3">
        <v>5243.01</v>
      </c>
    </row>
    <row r="381" spans="1:14" ht="11.25">
      <c r="A381" s="23" t="s">
        <v>24</v>
      </c>
      <c r="B381" s="23" t="s">
        <v>255</v>
      </c>
      <c r="C381" s="23" t="s">
        <v>163</v>
      </c>
      <c r="E381" s="23" t="s">
        <v>145</v>
      </c>
      <c r="F381" s="23" t="s">
        <v>293</v>
      </c>
      <c r="G381" s="3">
        <v>11496.56</v>
      </c>
      <c r="H381" s="3">
        <v>11661</v>
      </c>
      <c r="I381" s="3">
        <v>11063</v>
      </c>
      <c r="J381" s="3">
        <v>11063.53</v>
      </c>
      <c r="K381" s="3"/>
      <c r="L381" s="3"/>
      <c r="M381" s="3"/>
      <c r="N381" s="3">
        <v>12093.6062</v>
      </c>
    </row>
    <row r="382" spans="1:14" ht="11.25">
      <c r="A382" s="23" t="s">
        <v>24</v>
      </c>
      <c r="B382" s="23" t="s">
        <v>255</v>
      </c>
      <c r="C382" s="23" t="s">
        <v>161</v>
      </c>
      <c r="E382" s="23" t="s">
        <v>145</v>
      </c>
      <c r="F382" s="23" t="s">
        <v>294</v>
      </c>
      <c r="G382" s="3">
        <v>3716.19</v>
      </c>
      <c r="H382" s="3">
        <v>2764</v>
      </c>
      <c r="I382" s="3">
        <v>2764</v>
      </c>
      <c r="J382" s="3">
        <v>2435.87</v>
      </c>
      <c r="K382" s="3">
        <v>2838.458545</v>
      </c>
      <c r="L382" s="3">
        <v>2838.458545</v>
      </c>
      <c r="M382" s="3">
        <f>N382-L382</f>
        <v>394.22045500000013</v>
      </c>
      <c r="N382" s="3">
        <v>3232.679</v>
      </c>
    </row>
    <row r="383" spans="1:14" ht="11.25">
      <c r="A383" s="23" t="s">
        <v>24</v>
      </c>
      <c r="B383" s="23" t="s">
        <v>255</v>
      </c>
      <c r="C383" s="23" t="s">
        <v>160</v>
      </c>
      <c r="E383" s="23" t="s">
        <v>145</v>
      </c>
      <c r="F383" s="23" t="s">
        <v>295</v>
      </c>
      <c r="G383" s="3">
        <v>1255.71</v>
      </c>
      <c r="H383" s="3">
        <v>1307</v>
      </c>
      <c r="I383" s="3">
        <v>1307</v>
      </c>
      <c r="J383" s="3">
        <v>1226.27</v>
      </c>
      <c r="K383" s="3"/>
      <c r="L383" s="3"/>
      <c r="M383" s="3"/>
      <c r="N383" s="3">
        <v>1175.6789999999999</v>
      </c>
    </row>
    <row r="384" spans="1:14" ht="11.25">
      <c r="A384" s="23" t="s">
        <v>24</v>
      </c>
      <c r="B384" s="23" t="s">
        <v>255</v>
      </c>
      <c r="C384" s="23" t="s">
        <v>223</v>
      </c>
      <c r="E384" s="23" t="s">
        <v>145</v>
      </c>
      <c r="F384" s="23" t="s">
        <v>315</v>
      </c>
      <c r="G384" s="3">
        <v>160.9</v>
      </c>
      <c r="H384" s="3"/>
      <c r="I384" s="3"/>
      <c r="J384" s="3"/>
      <c r="K384" s="3"/>
      <c r="L384" s="3"/>
      <c r="M384" s="3"/>
      <c r="N384" s="3"/>
    </row>
    <row r="385" spans="1:14" ht="11.25">
      <c r="A385" s="23" t="s">
        <v>24</v>
      </c>
      <c r="B385" s="23" t="s">
        <v>255</v>
      </c>
      <c r="C385" s="23" t="s">
        <v>186</v>
      </c>
      <c r="E385" s="23" t="s">
        <v>145</v>
      </c>
      <c r="F385" s="23" t="s">
        <v>297</v>
      </c>
      <c r="G385" s="3">
        <v>441.96</v>
      </c>
      <c r="H385" s="3">
        <v>305</v>
      </c>
      <c r="I385" s="3">
        <v>305</v>
      </c>
      <c r="J385" s="3">
        <v>0</v>
      </c>
      <c r="K385" s="3"/>
      <c r="L385" s="3"/>
      <c r="M385" s="3"/>
      <c r="N385" s="3">
        <v>305</v>
      </c>
    </row>
    <row r="386" spans="1:14" ht="11.25">
      <c r="A386" s="23" t="s">
        <v>24</v>
      </c>
      <c r="B386" s="23" t="s">
        <v>255</v>
      </c>
      <c r="C386" s="23" t="s">
        <v>179</v>
      </c>
      <c r="E386" s="23" t="s">
        <v>145</v>
      </c>
      <c r="F386" s="23" t="s">
        <v>298</v>
      </c>
      <c r="G386" s="3">
        <v>1018.13</v>
      </c>
      <c r="H386" s="3">
        <v>1152</v>
      </c>
      <c r="I386" s="3">
        <v>1152</v>
      </c>
      <c r="J386" s="3">
        <v>1152</v>
      </c>
      <c r="K386" s="3"/>
      <c r="L386" s="3"/>
      <c r="M386" s="3"/>
      <c r="N386" s="3">
        <v>1152</v>
      </c>
    </row>
    <row r="387" spans="1:14" ht="11.25">
      <c r="A387" s="23" t="s">
        <v>24</v>
      </c>
      <c r="B387" s="23" t="s">
        <v>255</v>
      </c>
      <c r="C387" s="23" t="s">
        <v>185</v>
      </c>
      <c r="E387" s="23" t="s">
        <v>145</v>
      </c>
      <c r="F387" s="23" t="s">
        <v>299</v>
      </c>
      <c r="G387" s="3">
        <v>485.85</v>
      </c>
      <c r="H387" s="3"/>
      <c r="I387" s="3">
        <v>0</v>
      </c>
      <c r="J387" s="3">
        <v>57.6</v>
      </c>
      <c r="K387" s="3"/>
      <c r="L387" s="3"/>
      <c r="M387" s="3"/>
      <c r="N387" s="3">
        <v>500</v>
      </c>
    </row>
    <row r="388" spans="1:14" ht="11.25">
      <c r="A388" s="23" t="s">
        <v>24</v>
      </c>
      <c r="B388" s="23" t="s">
        <v>255</v>
      </c>
      <c r="C388" s="23" t="s">
        <v>184</v>
      </c>
      <c r="E388" s="23" t="s">
        <v>145</v>
      </c>
      <c r="F388" s="23" t="s">
        <v>307</v>
      </c>
      <c r="G388" s="3">
        <v>353.64</v>
      </c>
      <c r="H388" s="3"/>
      <c r="I388" s="3"/>
      <c r="J388" s="3"/>
      <c r="K388" s="3"/>
      <c r="L388" s="3"/>
      <c r="M388" s="3"/>
      <c r="N388" s="3">
        <v>100</v>
      </c>
    </row>
    <row r="389" spans="1:14" ht="11.25">
      <c r="A389" s="23" t="s">
        <v>24</v>
      </c>
      <c r="B389" s="23" t="s">
        <v>255</v>
      </c>
      <c r="C389" s="23" t="s">
        <v>175</v>
      </c>
      <c r="E389" s="23" t="s">
        <v>145</v>
      </c>
      <c r="F389" s="23" t="s">
        <v>309</v>
      </c>
      <c r="G389" s="3">
        <v>25.26</v>
      </c>
      <c r="H389" s="3">
        <v>81</v>
      </c>
      <c r="I389" s="3">
        <v>81</v>
      </c>
      <c r="J389" s="3">
        <v>0</v>
      </c>
      <c r="K389" s="3">
        <v>82.67349999999999</v>
      </c>
      <c r="L389" s="3">
        <v>82.67349999999999</v>
      </c>
      <c r="M389" s="3">
        <f>N389-L389</f>
        <v>-2.67349999999999</v>
      </c>
      <c r="N389" s="3">
        <v>80</v>
      </c>
    </row>
    <row r="390" spans="1:14" ht="11.25">
      <c r="A390" s="23" t="s">
        <v>24</v>
      </c>
      <c r="B390" s="23" t="s">
        <v>255</v>
      </c>
      <c r="C390" s="23" t="s">
        <v>180</v>
      </c>
      <c r="E390" s="23" t="s">
        <v>145</v>
      </c>
      <c r="F390" s="23" t="s">
        <v>39</v>
      </c>
      <c r="G390" s="3">
        <v>25.26</v>
      </c>
      <c r="H390" s="3">
        <v>81</v>
      </c>
      <c r="I390" s="3">
        <v>81</v>
      </c>
      <c r="J390" s="3">
        <v>0</v>
      </c>
      <c r="K390" s="3"/>
      <c r="L390" s="3"/>
      <c r="M390" s="3"/>
      <c r="N390" s="3">
        <v>80</v>
      </c>
    </row>
    <row r="391" spans="1:14" ht="11.25">
      <c r="A391" s="23" t="s">
        <v>26</v>
      </c>
      <c r="E391" s="23" t="s">
        <v>145</v>
      </c>
      <c r="F391" s="23" t="s">
        <v>127</v>
      </c>
      <c r="G391" s="3"/>
      <c r="H391" s="3">
        <v>852076</v>
      </c>
      <c r="I391" s="3">
        <v>792964.6</v>
      </c>
      <c r="J391" s="3">
        <v>789628.68</v>
      </c>
      <c r="K391" s="3">
        <v>294014.7181671579</v>
      </c>
      <c r="L391" s="3">
        <v>294014.7181671579</v>
      </c>
      <c r="M391" s="3">
        <f>N391-L391</f>
        <v>-128036.16836715786</v>
      </c>
      <c r="N391" s="3">
        <v>165978.54980000004</v>
      </c>
    </row>
    <row r="392" spans="1:14" ht="11.25">
      <c r="A392" s="23" t="s">
        <v>26</v>
      </c>
      <c r="B392" s="23" t="s">
        <v>254</v>
      </c>
      <c r="E392" s="23" t="s">
        <v>145</v>
      </c>
      <c r="F392" s="23" t="s">
        <v>380</v>
      </c>
      <c r="G392" s="3">
        <v>123182.19</v>
      </c>
      <c r="H392" s="3">
        <v>852076</v>
      </c>
      <c r="I392" s="3">
        <v>792964.6</v>
      </c>
      <c r="J392" s="3">
        <v>789628.68</v>
      </c>
      <c r="K392" s="3">
        <v>294014.7181671579</v>
      </c>
      <c r="L392" s="3">
        <v>294014.7181671579</v>
      </c>
      <c r="M392" s="3">
        <f>N392-L392</f>
        <v>-128036.16836715786</v>
      </c>
      <c r="N392" s="3">
        <v>165978.54980000004</v>
      </c>
    </row>
    <row r="393" spans="1:14" ht="11.25">
      <c r="A393" s="23" t="s">
        <v>26</v>
      </c>
      <c r="B393" s="23" t="s">
        <v>254</v>
      </c>
      <c r="C393" s="23" t="s">
        <v>216</v>
      </c>
      <c r="E393" s="23" t="s">
        <v>145</v>
      </c>
      <c r="F393" s="23" t="s">
        <v>348</v>
      </c>
      <c r="G393" s="3">
        <v>20030.97</v>
      </c>
      <c r="H393" s="3">
        <v>509456</v>
      </c>
      <c r="I393" s="3">
        <v>499233.6</v>
      </c>
      <c r="J393" s="3">
        <v>496743.43</v>
      </c>
      <c r="K393" s="3">
        <v>158200</v>
      </c>
      <c r="L393" s="3">
        <v>158200</v>
      </c>
      <c r="M393" s="3">
        <f>N393-L393</f>
        <v>-155800</v>
      </c>
      <c r="N393" s="3">
        <v>2400</v>
      </c>
    </row>
    <row r="394" spans="1:14" ht="11.25">
      <c r="A394" s="23" t="s">
        <v>26</v>
      </c>
      <c r="B394" s="23" t="s">
        <v>254</v>
      </c>
      <c r="C394" s="23" t="s">
        <v>215</v>
      </c>
      <c r="E394" s="23" t="s">
        <v>145</v>
      </c>
      <c r="F394" s="23" t="s">
        <v>349</v>
      </c>
      <c r="G394" s="3">
        <v>20030.97</v>
      </c>
      <c r="H394" s="3">
        <v>509456</v>
      </c>
      <c r="I394" s="3">
        <v>499233.6</v>
      </c>
      <c r="J394" s="3">
        <v>496743.43</v>
      </c>
      <c r="K394" s="3">
        <v>158200</v>
      </c>
      <c r="L394" s="3">
        <v>158200</v>
      </c>
      <c r="M394" s="3">
        <f>N394-L394</f>
        <v>-155800</v>
      </c>
      <c r="N394" s="3">
        <v>2400</v>
      </c>
    </row>
    <row r="395" spans="1:14" ht="11.25">
      <c r="A395" s="23" t="s">
        <v>26</v>
      </c>
      <c r="B395" s="23" t="s">
        <v>254</v>
      </c>
      <c r="C395" s="23" t="s">
        <v>167</v>
      </c>
      <c r="E395" s="23" t="s">
        <v>145</v>
      </c>
      <c r="F395" s="23" t="s">
        <v>290</v>
      </c>
      <c r="G395" s="3">
        <v>11741.85</v>
      </c>
      <c r="H395" s="3">
        <v>11736</v>
      </c>
      <c r="I395" s="3">
        <v>14023</v>
      </c>
      <c r="J395" s="3">
        <v>14028.64</v>
      </c>
      <c r="K395" s="3">
        <v>12329.865167157895</v>
      </c>
      <c r="L395" s="3">
        <v>12329.865167157895</v>
      </c>
      <c r="M395" s="3">
        <f>N395-L395</f>
        <v>1051.384632842106</v>
      </c>
      <c r="N395" s="3">
        <v>13381.249800000001</v>
      </c>
    </row>
    <row r="396" spans="1:14" ht="11.25">
      <c r="A396" s="23" t="s">
        <v>26</v>
      </c>
      <c r="B396" s="23" t="s">
        <v>254</v>
      </c>
      <c r="C396" s="23" t="s">
        <v>206</v>
      </c>
      <c r="E396" s="23" t="s">
        <v>145</v>
      </c>
      <c r="F396" s="23" t="s">
        <v>301</v>
      </c>
      <c r="G396" s="3">
        <v>6375.01</v>
      </c>
      <c r="H396" s="3">
        <v>8551</v>
      </c>
      <c r="I396" s="3">
        <v>10526</v>
      </c>
      <c r="J396" s="3">
        <v>10531.76</v>
      </c>
      <c r="K396" s="3"/>
      <c r="L396" s="3"/>
      <c r="M396" s="3"/>
      <c r="N396" s="3">
        <v>9756.97</v>
      </c>
    </row>
    <row r="397" spans="1:14" ht="11.25">
      <c r="A397" s="23" t="s">
        <v>26</v>
      </c>
      <c r="B397" s="23" t="s">
        <v>254</v>
      </c>
      <c r="C397" s="23" t="s">
        <v>205</v>
      </c>
      <c r="E397" s="23" t="s">
        <v>145</v>
      </c>
      <c r="F397" s="23" t="s">
        <v>302</v>
      </c>
      <c r="G397" s="3">
        <v>2528.54</v>
      </c>
      <c r="H397" s="3"/>
      <c r="I397" s="3"/>
      <c r="J397" s="3"/>
      <c r="K397" s="3"/>
      <c r="L397" s="3"/>
      <c r="M397" s="3"/>
      <c r="N397" s="3">
        <v>0</v>
      </c>
    </row>
    <row r="398" spans="1:14" ht="11.25">
      <c r="A398" s="23" t="s">
        <v>26</v>
      </c>
      <c r="B398" s="23" t="s">
        <v>254</v>
      </c>
      <c r="C398" s="23" t="s">
        <v>163</v>
      </c>
      <c r="E398" s="23" t="s">
        <v>145</v>
      </c>
      <c r="F398" s="23" t="s">
        <v>293</v>
      </c>
      <c r="G398" s="3">
        <v>2838.3</v>
      </c>
      <c r="H398" s="3">
        <v>3185</v>
      </c>
      <c r="I398" s="3">
        <v>3497</v>
      </c>
      <c r="J398" s="3">
        <v>3496.88</v>
      </c>
      <c r="K398" s="3"/>
      <c r="L398" s="3"/>
      <c r="M398" s="3"/>
      <c r="N398" s="3">
        <v>3624.2798000000007</v>
      </c>
    </row>
    <row r="399" spans="1:14" ht="11.25">
      <c r="A399" s="23" t="s">
        <v>26</v>
      </c>
      <c r="B399" s="23" t="s">
        <v>254</v>
      </c>
      <c r="C399" s="23" t="s">
        <v>161</v>
      </c>
      <c r="E399" s="23" t="s">
        <v>145</v>
      </c>
      <c r="F399" s="23" t="s">
        <v>294</v>
      </c>
      <c r="G399" s="3">
        <v>91409.37</v>
      </c>
      <c r="H399" s="3">
        <v>330884</v>
      </c>
      <c r="I399" s="3">
        <v>279708</v>
      </c>
      <c r="J399" s="3">
        <v>278856.61</v>
      </c>
      <c r="K399" s="3">
        <v>123484.85299999999</v>
      </c>
      <c r="L399" s="3">
        <v>123484.85299999999</v>
      </c>
      <c r="M399" s="3">
        <f>N399-L399</f>
        <v>26712.447</v>
      </c>
      <c r="N399" s="3">
        <v>150197.3</v>
      </c>
    </row>
    <row r="400" spans="1:14" ht="11.25">
      <c r="A400" s="23" t="s">
        <v>26</v>
      </c>
      <c r="B400" s="23" t="s">
        <v>254</v>
      </c>
      <c r="C400" s="23" t="s">
        <v>160</v>
      </c>
      <c r="E400" s="23" t="s">
        <v>145</v>
      </c>
      <c r="F400" s="23" t="s">
        <v>295</v>
      </c>
      <c r="G400" s="3">
        <v>282.69</v>
      </c>
      <c r="H400" s="3"/>
      <c r="I400" s="3"/>
      <c r="J400" s="3"/>
      <c r="K400" s="3"/>
      <c r="L400" s="3"/>
      <c r="M400" s="3"/>
      <c r="N400" s="3">
        <v>0</v>
      </c>
    </row>
    <row r="401" spans="1:14" ht="11.25">
      <c r="A401" s="23" t="s">
        <v>26</v>
      </c>
      <c r="B401" s="23" t="s">
        <v>254</v>
      </c>
      <c r="C401" s="23" t="s">
        <v>186</v>
      </c>
      <c r="E401" s="23" t="s">
        <v>145</v>
      </c>
      <c r="F401" s="23" t="s">
        <v>297</v>
      </c>
      <c r="G401" s="3"/>
      <c r="H401" s="3"/>
      <c r="I401" s="3">
        <v>174</v>
      </c>
      <c r="J401" s="3">
        <v>174</v>
      </c>
      <c r="K401" s="3"/>
      <c r="L401" s="3"/>
      <c r="M401" s="3"/>
      <c r="N401" s="3">
        <v>180</v>
      </c>
    </row>
    <row r="402" spans="1:14" ht="11.25">
      <c r="A402" s="23" t="s">
        <v>26</v>
      </c>
      <c r="B402" s="23" t="s">
        <v>254</v>
      </c>
      <c r="C402" s="23" t="s">
        <v>220</v>
      </c>
      <c r="E402" s="23" t="s">
        <v>145</v>
      </c>
      <c r="F402" s="23" t="s">
        <v>333</v>
      </c>
      <c r="G402" s="3">
        <v>84663.29</v>
      </c>
      <c r="H402" s="3">
        <v>324636</v>
      </c>
      <c r="I402" s="3">
        <v>271630</v>
      </c>
      <c r="J402" s="3">
        <v>271129.53</v>
      </c>
      <c r="K402" s="3"/>
      <c r="L402" s="3"/>
      <c r="M402" s="3"/>
      <c r="N402" s="3">
        <v>131209.3</v>
      </c>
    </row>
    <row r="403" spans="1:14" ht="11.25">
      <c r="A403" s="23" t="s">
        <v>26</v>
      </c>
      <c r="B403" s="23" t="s">
        <v>254</v>
      </c>
      <c r="C403" s="23" t="s">
        <v>219</v>
      </c>
      <c r="E403" s="23" t="s">
        <v>145</v>
      </c>
      <c r="F403" s="23" t="s">
        <v>305</v>
      </c>
      <c r="G403" s="3">
        <v>56660.17</v>
      </c>
      <c r="H403" s="3">
        <v>114039</v>
      </c>
      <c r="I403" s="3">
        <v>112633</v>
      </c>
      <c r="J403" s="3">
        <v>109835.83</v>
      </c>
      <c r="K403" s="3"/>
      <c r="L403" s="3"/>
      <c r="M403" s="3"/>
      <c r="N403" s="3">
        <v>102409.3</v>
      </c>
    </row>
    <row r="404" spans="1:14" ht="11.25">
      <c r="A404" s="23" t="s">
        <v>26</v>
      </c>
      <c r="B404" s="23" t="s">
        <v>254</v>
      </c>
      <c r="C404" s="23" t="s">
        <v>217</v>
      </c>
      <c r="E404" s="23" t="s">
        <v>145</v>
      </c>
      <c r="F404" s="23" t="s">
        <v>306</v>
      </c>
      <c r="G404" s="3">
        <v>28003.12</v>
      </c>
      <c r="H404" s="3">
        <v>210597</v>
      </c>
      <c r="I404" s="3">
        <v>158997</v>
      </c>
      <c r="J404" s="3">
        <v>161293.7</v>
      </c>
      <c r="K404" s="3"/>
      <c r="L404" s="3"/>
      <c r="M404" s="3"/>
      <c r="N404" s="3">
        <v>28800</v>
      </c>
    </row>
    <row r="405" spans="1:14" ht="11.25">
      <c r="A405" s="23" t="s">
        <v>26</v>
      </c>
      <c r="B405" s="23" t="s">
        <v>254</v>
      </c>
      <c r="C405" s="23" t="s">
        <v>179</v>
      </c>
      <c r="E405" s="23" t="s">
        <v>145</v>
      </c>
      <c r="F405" s="23" t="s">
        <v>298</v>
      </c>
      <c r="G405" s="3">
        <v>1424.3</v>
      </c>
      <c r="H405" s="3">
        <v>1848</v>
      </c>
      <c r="I405" s="3">
        <v>1848</v>
      </c>
      <c r="J405" s="3">
        <v>1747</v>
      </c>
      <c r="K405" s="3"/>
      <c r="L405" s="3"/>
      <c r="M405" s="3"/>
      <c r="N405" s="3">
        <v>1848</v>
      </c>
    </row>
    <row r="406" spans="1:14" ht="11.25">
      <c r="A406" s="23" t="s">
        <v>26</v>
      </c>
      <c r="B406" s="23" t="s">
        <v>254</v>
      </c>
      <c r="C406" s="23" t="s">
        <v>185</v>
      </c>
      <c r="E406" s="23" t="s">
        <v>145</v>
      </c>
      <c r="F406" s="23" t="s">
        <v>299</v>
      </c>
      <c r="G406" s="3">
        <v>635.69</v>
      </c>
      <c r="H406" s="3"/>
      <c r="I406" s="3"/>
      <c r="J406" s="3"/>
      <c r="K406" s="3"/>
      <c r="L406" s="3"/>
      <c r="M406" s="3"/>
      <c r="N406" s="3">
        <v>0</v>
      </c>
    </row>
    <row r="407" spans="1:14" ht="11.25">
      <c r="A407" s="23" t="s">
        <v>26</v>
      </c>
      <c r="B407" s="23" t="s">
        <v>254</v>
      </c>
      <c r="C407" s="23" t="s">
        <v>184</v>
      </c>
      <c r="E407" s="23" t="s">
        <v>145</v>
      </c>
      <c r="F407" s="23" t="s">
        <v>307</v>
      </c>
      <c r="G407" s="3">
        <v>4403.4</v>
      </c>
      <c r="H407" s="3">
        <v>4400</v>
      </c>
      <c r="I407" s="3">
        <v>6056</v>
      </c>
      <c r="J407" s="3">
        <v>5806.08</v>
      </c>
      <c r="K407" s="3"/>
      <c r="L407" s="3"/>
      <c r="M407" s="3"/>
      <c r="N407" s="3">
        <v>16960</v>
      </c>
    </row>
    <row r="408" spans="6:14" ht="11.25">
      <c r="F408" s="23" t="s">
        <v>17</v>
      </c>
      <c r="G408" s="3">
        <v>273324.95</v>
      </c>
      <c r="H408" s="3">
        <v>1019987</v>
      </c>
      <c r="I408" s="3">
        <v>955559.6</v>
      </c>
      <c r="J408" s="3">
        <v>950303.5</v>
      </c>
      <c r="K408" s="3">
        <v>467034.42869670526</v>
      </c>
      <c r="L408" s="3">
        <v>467034.42869670526</v>
      </c>
      <c r="M408" s="3">
        <f>N408-L408</f>
        <v>-134237.26969670516</v>
      </c>
      <c r="N408" s="3">
        <v>332797.1590000001</v>
      </c>
    </row>
    <row r="409" spans="4:14" s="25" customFormat="1" ht="12.75">
      <c r="D409" s="25" t="s">
        <v>393</v>
      </c>
      <c r="E409" s="25" t="s">
        <v>147</v>
      </c>
      <c r="F409" s="25" t="s">
        <v>148</v>
      </c>
      <c r="G409" s="1"/>
      <c r="H409" s="1"/>
      <c r="I409" s="1"/>
      <c r="J409" s="1"/>
      <c r="K409" s="1"/>
      <c r="L409" s="1"/>
      <c r="M409" s="1"/>
      <c r="N409" s="1"/>
    </row>
    <row r="410" spans="5:14" ht="11.25">
      <c r="E410" s="23" t="s">
        <v>147</v>
      </c>
      <c r="F410" s="23" t="s">
        <v>20</v>
      </c>
      <c r="G410" s="3"/>
      <c r="H410" s="3"/>
      <c r="I410" s="3"/>
      <c r="J410" s="3"/>
      <c r="K410" s="3"/>
      <c r="L410" s="3"/>
      <c r="M410" s="3"/>
      <c r="N410" s="3"/>
    </row>
    <row r="411" spans="1:14" ht="11.25">
      <c r="A411" s="23" t="s">
        <v>21</v>
      </c>
      <c r="D411" s="23" t="s">
        <v>393</v>
      </c>
      <c r="E411" s="23" t="s">
        <v>147</v>
      </c>
      <c r="F411" s="23" t="s">
        <v>114</v>
      </c>
      <c r="G411" s="3"/>
      <c r="H411" s="3">
        <v>42454</v>
      </c>
      <c r="I411" s="3">
        <v>32553</v>
      </c>
      <c r="J411" s="3">
        <v>32793.34</v>
      </c>
      <c r="K411" s="3">
        <v>42454.30464000002</v>
      </c>
      <c r="L411" s="3">
        <v>42454.30464000002</v>
      </c>
      <c r="M411" s="3">
        <f>N411-L411</f>
        <v>-5547.552640000009</v>
      </c>
      <c r="N411" s="3">
        <v>36906.75200000001</v>
      </c>
    </row>
    <row r="412" spans="1:14" ht="11.25">
      <c r="A412" s="23" t="s">
        <v>21</v>
      </c>
      <c r="D412" s="23" t="s">
        <v>393</v>
      </c>
      <c r="E412" s="23" t="s">
        <v>147</v>
      </c>
      <c r="F412" s="23" t="s">
        <v>31</v>
      </c>
      <c r="G412" s="3">
        <v>44800.04</v>
      </c>
      <c r="H412" s="3">
        <v>42454</v>
      </c>
      <c r="I412" s="3">
        <v>32553</v>
      </c>
      <c r="J412" s="3">
        <v>32793.34</v>
      </c>
      <c r="K412" s="3">
        <v>42454.30464000002</v>
      </c>
      <c r="L412" s="3">
        <v>42454.30464000002</v>
      </c>
      <c r="M412" s="3">
        <f>N412-L412</f>
        <v>-5547.552640000009</v>
      </c>
      <c r="N412" s="3">
        <v>36906.75200000001</v>
      </c>
    </row>
    <row r="413" spans="1:14" ht="11.25">
      <c r="A413" s="23" t="s">
        <v>21</v>
      </c>
      <c r="C413" s="23" t="s">
        <v>43</v>
      </c>
      <c r="D413" s="23" t="s">
        <v>393</v>
      </c>
      <c r="E413" s="23" t="s">
        <v>147</v>
      </c>
      <c r="F413" s="23" t="s">
        <v>281</v>
      </c>
      <c r="G413" s="3">
        <v>44763.04</v>
      </c>
      <c r="H413" s="3">
        <v>42454</v>
      </c>
      <c r="I413" s="3">
        <v>32233</v>
      </c>
      <c r="J413" s="3">
        <v>32233.34</v>
      </c>
      <c r="K413" s="3">
        <v>42454.30464000002</v>
      </c>
      <c r="L413" s="3">
        <v>42454.30464000002</v>
      </c>
      <c r="M413" s="3">
        <f>N413-L413</f>
        <v>-5547.552640000009</v>
      </c>
      <c r="N413" s="3">
        <v>36906.75200000001</v>
      </c>
    </row>
    <row r="414" spans="1:14" ht="11.25">
      <c r="A414" s="23" t="s">
        <v>21</v>
      </c>
      <c r="C414" s="23" t="s">
        <v>117</v>
      </c>
      <c r="D414" s="23" t="s">
        <v>393</v>
      </c>
      <c r="E414" s="23" t="s">
        <v>147</v>
      </c>
      <c r="F414" s="23" t="s">
        <v>118</v>
      </c>
      <c r="G414" s="3">
        <v>43534.04</v>
      </c>
      <c r="H414" s="3">
        <v>42454</v>
      </c>
      <c r="I414" s="3">
        <v>32233</v>
      </c>
      <c r="J414" s="3">
        <v>32233.34</v>
      </c>
      <c r="K414" s="3">
        <v>42454.30464000002</v>
      </c>
      <c r="L414" s="3">
        <v>42454.30464000002</v>
      </c>
      <c r="M414" s="3">
        <f>N414-L414</f>
        <v>-5547.552640000009</v>
      </c>
      <c r="N414" s="3">
        <v>36906.75200000001</v>
      </c>
    </row>
    <row r="415" spans="1:14" ht="11.25">
      <c r="A415" s="23" t="s">
        <v>21</v>
      </c>
      <c r="C415" s="23" t="s">
        <v>47</v>
      </c>
      <c r="D415" s="23" t="s">
        <v>393</v>
      </c>
      <c r="E415" s="23" t="s">
        <v>147</v>
      </c>
      <c r="F415" s="23" t="s">
        <v>285</v>
      </c>
      <c r="G415" s="3">
        <v>300</v>
      </c>
      <c r="H415" s="3">
        <v>0</v>
      </c>
      <c r="I415" s="3">
        <v>320</v>
      </c>
      <c r="J415" s="3">
        <v>560</v>
      </c>
      <c r="K415" s="3"/>
      <c r="L415" s="3"/>
      <c r="M415" s="3"/>
      <c r="N415" s="3"/>
    </row>
    <row r="416" spans="1:14" ht="11.25">
      <c r="A416" s="23" t="s">
        <v>21</v>
      </c>
      <c r="C416" s="23" t="s">
        <v>122</v>
      </c>
      <c r="D416" s="23" t="s">
        <v>393</v>
      </c>
      <c r="E416" s="23" t="s">
        <v>147</v>
      </c>
      <c r="F416" s="23" t="s">
        <v>123</v>
      </c>
      <c r="G416" s="3">
        <v>300</v>
      </c>
      <c r="H416" s="3">
        <v>0</v>
      </c>
      <c r="I416" s="3">
        <v>320</v>
      </c>
      <c r="J416" s="3">
        <v>560</v>
      </c>
      <c r="K416" s="3"/>
      <c r="L416" s="3"/>
      <c r="M416" s="3"/>
      <c r="N416" s="3"/>
    </row>
    <row r="417" spans="5:14" ht="11.25">
      <c r="E417" s="23" t="s">
        <v>147</v>
      </c>
      <c r="F417" s="23" t="s">
        <v>17</v>
      </c>
      <c r="G417" s="3">
        <v>45100.04</v>
      </c>
      <c r="H417" s="3">
        <v>42454</v>
      </c>
      <c r="I417" s="3">
        <v>32553</v>
      </c>
      <c r="J417" s="3">
        <v>32793.34</v>
      </c>
      <c r="K417" s="3">
        <v>42454.30464000002</v>
      </c>
      <c r="L417" s="3">
        <v>42454.30464000002</v>
      </c>
      <c r="M417" s="3">
        <f>N417-L417</f>
        <v>-5547.552640000009</v>
      </c>
      <c r="N417" s="3">
        <v>36906.75200000001</v>
      </c>
    </row>
    <row r="418" spans="5:14" ht="11.25">
      <c r="E418" s="23" t="s">
        <v>147</v>
      </c>
      <c r="F418" s="23" t="s">
        <v>18</v>
      </c>
      <c r="G418" s="3"/>
      <c r="H418" s="3"/>
      <c r="I418" s="3"/>
      <c r="J418" s="3"/>
      <c r="K418" s="3"/>
      <c r="L418" s="3"/>
      <c r="M418" s="3"/>
      <c r="N418" s="3"/>
    </row>
    <row r="419" spans="1:14" ht="11.25">
      <c r="A419" s="23" t="s">
        <v>21</v>
      </c>
      <c r="D419" s="23" t="s">
        <v>393</v>
      </c>
      <c r="E419" s="23" t="s">
        <v>147</v>
      </c>
      <c r="F419" s="23" t="s">
        <v>114</v>
      </c>
      <c r="G419" s="3"/>
      <c r="H419" s="3"/>
      <c r="I419" s="3"/>
      <c r="J419" s="3"/>
      <c r="K419" s="3"/>
      <c r="L419" s="3"/>
      <c r="M419" s="3"/>
      <c r="N419" s="3"/>
    </row>
    <row r="420" spans="1:14" ht="11.25">
      <c r="A420" s="23" t="s">
        <v>21</v>
      </c>
      <c r="B420" s="23" t="s">
        <v>394</v>
      </c>
      <c r="D420" s="23" t="s">
        <v>393</v>
      </c>
      <c r="E420" s="23" t="s">
        <v>391</v>
      </c>
      <c r="F420" s="23" t="s">
        <v>395</v>
      </c>
      <c r="G420" s="3">
        <v>2719.42</v>
      </c>
      <c r="H420" s="3"/>
      <c r="I420" s="3"/>
      <c r="J420" s="3"/>
      <c r="K420" s="3"/>
      <c r="L420" s="3"/>
      <c r="M420" s="3"/>
      <c r="N420" s="3"/>
    </row>
    <row r="421" spans="1:14" ht="11.25">
      <c r="A421" s="23" t="s">
        <v>21</v>
      </c>
      <c r="B421" s="23" t="s">
        <v>394</v>
      </c>
      <c r="D421" s="23" t="s">
        <v>393</v>
      </c>
      <c r="E421" s="23" t="s">
        <v>391</v>
      </c>
      <c r="F421" s="23" t="s">
        <v>392</v>
      </c>
      <c r="G421" s="3">
        <v>2719.42</v>
      </c>
      <c r="H421" s="3"/>
      <c r="I421" s="3"/>
      <c r="J421" s="3"/>
      <c r="K421" s="3"/>
      <c r="L421" s="3"/>
      <c r="M421" s="3"/>
      <c r="N421" s="3"/>
    </row>
    <row r="422" spans="1:14" ht="11.25">
      <c r="A422" s="23" t="s">
        <v>21</v>
      </c>
      <c r="B422" s="23" t="s">
        <v>394</v>
      </c>
      <c r="C422" s="23" t="s">
        <v>167</v>
      </c>
      <c r="D422" s="23" t="s">
        <v>393</v>
      </c>
      <c r="E422" s="23" t="s">
        <v>391</v>
      </c>
      <c r="F422" s="23" t="s">
        <v>290</v>
      </c>
      <c r="G422" s="3">
        <v>2497.15</v>
      </c>
      <c r="H422" s="3"/>
      <c r="I422" s="3"/>
      <c r="J422" s="3"/>
      <c r="K422" s="3"/>
      <c r="L422" s="3"/>
      <c r="M422" s="3"/>
      <c r="N422" s="3"/>
    </row>
    <row r="423" spans="1:14" ht="11.25">
      <c r="A423" s="23" t="s">
        <v>21</v>
      </c>
      <c r="B423" s="23" t="s">
        <v>394</v>
      </c>
      <c r="C423" s="23" t="s">
        <v>206</v>
      </c>
      <c r="D423" s="23" t="s">
        <v>393</v>
      </c>
      <c r="E423" s="23" t="s">
        <v>391</v>
      </c>
      <c r="F423" s="23" t="s">
        <v>301</v>
      </c>
      <c r="G423" s="3">
        <v>1858</v>
      </c>
      <c r="H423" s="3"/>
      <c r="I423" s="3"/>
      <c r="J423" s="3"/>
      <c r="K423" s="3"/>
      <c r="L423" s="3"/>
      <c r="M423" s="3"/>
      <c r="N423" s="3"/>
    </row>
    <row r="424" spans="1:14" ht="11.25">
      <c r="A424" s="23" t="s">
        <v>21</v>
      </c>
      <c r="B424" s="23" t="s">
        <v>394</v>
      </c>
      <c r="C424" s="23" t="s">
        <v>163</v>
      </c>
      <c r="D424" s="23" t="s">
        <v>393</v>
      </c>
      <c r="E424" s="23" t="s">
        <v>391</v>
      </c>
      <c r="F424" s="23" t="s">
        <v>293</v>
      </c>
      <c r="G424" s="3">
        <v>639.15</v>
      </c>
      <c r="H424" s="3"/>
      <c r="I424" s="3"/>
      <c r="J424" s="3"/>
      <c r="K424" s="3"/>
      <c r="L424" s="3"/>
      <c r="M424" s="3"/>
      <c r="N424" s="3"/>
    </row>
    <row r="425" spans="1:14" ht="11.25">
      <c r="A425" s="23" t="s">
        <v>21</v>
      </c>
      <c r="B425" s="23" t="s">
        <v>394</v>
      </c>
      <c r="C425" s="23" t="s">
        <v>161</v>
      </c>
      <c r="D425" s="23" t="s">
        <v>393</v>
      </c>
      <c r="E425" s="23" t="s">
        <v>391</v>
      </c>
      <c r="F425" s="23" t="s">
        <v>294</v>
      </c>
      <c r="G425" s="3">
        <v>222.27</v>
      </c>
      <c r="H425" s="3"/>
      <c r="I425" s="3"/>
      <c r="J425" s="3"/>
      <c r="K425" s="3"/>
      <c r="L425" s="3"/>
      <c r="M425" s="3"/>
      <c r="N425" s="3"/>
    </row>
    <row r="426" spans="1:14" ht="11.25">
      <c r="A426" s="23" t="s">
        <v>21</v>
      </c>
      <c r="B426" s="23" t="s">
        <v>394</v>
      </c>
      <c r="C426" s="23" t="s">
        <v>160</v>
      </c>
      <c r="D426" s="23" t="s">
        <v>393</v>
      </c>
      <c r="E426" s="23" t="s">
        <v>391</v>
      </c>
      <c r="F426" s="23" t="s">
        <v>295</v>
      </c>
      <c r="G426" s="3">
        <v>39.67</v>
      </c>
      <c r="H426" s="3"/>
      <c r="I426" s="3"/>
      <c r="J426" s="3"/>
      <c r="K426" s="3"/>
      <c r="L426" s="3"/>
      <c r="M426" s="3"/>
      <c r="N426" s="3"/>
    </row>
    <row r="427" spans="1:14" ht="11.25">
      <c r="A427" s="23" t="s">
        <v>21</v>
      </c>
      <c r="B427" s="23" t="s">
        <v>394</v>
      </c>
      <c r="C427" s="23" t="s">
        <v>172</v>
      </c>
      <c r="D427" s="23" t="s">
        <v>393</v>
      </c>
      <c r="E427" s="23" t="s">
        <v>391</v>
      </c>
      <c r="F427" s="23" t="s">
        <v>304</v>
      </c>
      <c r="G427" s="3">
        <v>23.6</v>
      </c>
      <c r="H427" s="3"/>
      <c r="I427" s="3"/>
      <c r="J427" s="3"/>
      <c r="K427" s="3"/>
      <c r="L427" s="3"/>
      <c r="M427" s="3"/>
      <c r="N427" s="3"/>
    </row>
    <row r="428" spans="1:14" ht="11.25">
      <c r="A428" s="23" t="s">
        <v>21</v>
      </c>
      <c r="B428" s="23" t="s">
        <v>394</v>
      </c>
      <c r="C428" s="23" t="s">
        <v>179</v>
      </c>
      <c r="D428" s="23" t="s">
        <v>393</v>
      </c>
      <c r="E428" s="23" t="s">
        <v>391</v>
      </c>
      <c r="F428" s="23" t="s">
        <v>298</v>
      </c>
      <c r="G428" s="3">
        <v>159</v>
      </c>
      <c r="H428" s="3"/>
      <c r="I428" s="3"/>
      <c r="J428" s="3"/>
      <c r="K428" s="3"/>
      <c r="L428" s="3"/>
      <c r="M428" s="3"/>
      <c r="N428" s="3"/>
    </row>
    <row r="429" spans="1:14" ht="11.25">
      <c r="A429" s="23" t="s">
        <v>21</v>
      </c>
      <c r="D429" s="23" t="s">
        <v>393</v>
      </c>
      <c r="E429" s="23" t="s">
        <v>147</v>
      </c>
      <c r="F429" s="23" t="s">
        <v>114</v>
      </c>
      <c r="G429" s="3"/>
      <c r="H429" s="3">
        <v>59252</v>
      </c>
      <c r="I429" s="3">
        <v>59252</v>
      </c>
      <c r="J429" s="3">
        <v>54207.83</v>
      </c>
      <c r="K429" s="3">
        <v>61723.42916842105</v>
      </c>
      <c r="L429" s="3">
        <v>61723.42916842105</v>
      </c>
      <c r="M429" s="3">
        <f>N429-L429</f>
        <v>-3953.1891684210495</v>
      </c>
      <c r="N429" s="3">
        <v>57770.24</v>
      </c>
    </row>
    <row r="430" spans="1:14" ht="11.25">
      <c r="A430" s="23" t="s">
        <v>21</v>
      </c>
      <c r="B430" s="23" t="s">
        <v>260</v>
      </c>
      <c r="D430" s="23" t="s">
        <v>393</v>
      </c>
      <c r="E430" s="23" t="s">
        <v>391</v>
      </c>
      <c r="F430" s="23" t="s">
        <v>396</v>
      </c>
      <c r="G430" s="3">
        <v>48208.35</v>
      </c>
      <c r="H430" s="3">
        <v>59252</v>
      </c>
      <c r="I430" s="3">
        <v>59252</v>
      </c>
      <c r="J430" s="3">
        <v>54207.83</v>
      </c>
      <c r="K430" s="3">
        <v>61723.42916842105</v>
      </c>
      <c r="L430" s="3">
        <v>61723.42916842105</v>
      </c>
      <c r="M430" s="3">
        <f>N430-L430</f>
        <v>-3953.1891684210495</v>
      </c>
      <c r="N430" s="3">
        <v>57770.24</v>
      </c>
    </row>
    <row r="431" spans="1:14" ht="11.25">
      <c r="A431" s="23" t="s">
        <v>21</v>
      </c>
      <c r="B431" s="23" t="s">
        <v>260</v>
      </c>
      <c r="C431" s="23" t="s">
        <v>167</v>
      </c>
      <c r="D431" s="23" t="s">
        <v>393</v>
      </c>
      <c r="E431" s="23" t="s">
        <v>391</v>
      </c>
      <c r="F431" s="23" t="s">
        <v>290</v>
      </c>
      <c r="G431" s="3">
        <v>34041.48</v>
      </c>
      <c r="H431" s="3">
        <v>37042</v>
      </c>
      <c r="I431" s="3">
        <v>37460</v>
      </c>
      <c r="J431" s="3">
        <v>36848.78</v>
      </c>
      <c r="K431" s="3">
        <v>38913.55376842106</v>
      </c>
      <c r="L431" s="3">
        <v>38913.55376842106</v>
      </c>
      <c r="M431" s="3">
        <f>N431-L431</f>
        <v>-1479.3137684210596</v>
      </c>
      <c r="N431" s="3">
        <v>37434.24</v>
      </c>
    </row>
    <row r="432" spans="1:14" ht="11.25">
      <c r="A432" s="23" t="s">
        <v>21</v>
      </c>
      <c r="B432" s="23" t="s">
        <v>260</v>
      </c>
      <c r="C432" s="23" t="s">
        <v>206</v>
      </c>
      <c r="D432" s="23" t="s">
        <v>393</v>
      </c>
      <c r="E432" s="23" t="s">
        <v>391</v>
      </c>
      <c r="F432" s="23" t="s">
        <v>301</v>
      </c>
      <c r="G432" s="3">
        <v>25333.14</v>
      </c>
      <c r="H432" s="3">
        <v>27590</v>
      </c>
      <c r="I432" s="3">
        <v>27902</v>
      </c>
      <c r="J432" s="3">
        <v>27452.69</v>
      </c>
      <c r="K432" s="3"/>
      <c r="L432" s="3"/>
      <c r="M432" s="3"/>
      <c r="N432" s="3">
        <v>27936</v>
      </c>
    </row>
    <row r="433" spans="1:14" ht="11.25">
      <c r="A433" s="23" t="s">
        <v>21</v>
      </c>
      <c r="B433" s="23" t="s">
        <v>260</v>
      </c>
      <c r="C433" s="23" t="s">
        <v>163</v>
      </c>
      <c r="D433" s="23" t="s">
        <v>393</v>
      </c>
      <c r="E433" s="23" t="s">
        <v>391</v>
      </c>
      <c r="F433" s="23" t="s">
        <v>293</v>
      </c>
      <c r="G433" s="3">
        <v>8708.34</v>
      </c>
      <c r="H433" s="3">
        <v>9452</v>
      </c>
      <c r="I433" s="3">
        <v>9558</v>
      </c>
      <c r="J433" s="3">
        <v>9396.09</v>
      </c>
      <c r="K433" s="3"/>
      <c r="L433" s="3"/>
      <c r="M433" s="3"/>
      <c r="N433" s="3">
        <v>9498.24</v>
      </c>
    </row>
    <row r="434" spans="1:14" ht="11.25">
      <c r="A434" s="23" t="s">
        <v>21</v>
      </c>
      <c r="B434" s="23" t="s">
        <v>260</v>
      </c>
      <c r="C434" s="23" t="s">
        <v>161</v>
      </c>
      <c r="D434" s="23" t="s">
        <v>393</v>
      </c>
      <c r="E434" s="23" t="s">
        <v>391</v>
      </c>
      <c r="F434" s="23" t="s">
        <v>294</v>
      </c>
      <c r="G434" s="3">
        <v>14161.7</v>
      </c>
      <c r="H434" s="3">
        <v>22210</v>
      </c>
      <c r="I434" s="3">
        <v>21792</v>
      </c>
      <c r="J434" s="3">
        <v>17334.58</v>
      </c>
      <c r="K434" s="3">
        <v>22809.875399999994</v>
      </c>
      <c r="L434" s="3">
        <v>22809.875399999994</v>
      </c>
      <c r="M434" s="3">
        <f>N434-L434</f>
        <v>-2473.8753999999935</v>
      </c>
      <c r="N434" s="3">
        <v>20336</v>
      </c>
    </row>
    <row r="435" spans="1:14" ht="11.25">
      <c r="A435" s="23" t="s">
        <v>21</v>
      </c>
      <c r="B435" s="23" t="s">
        <v>260</v>
      </c>
      <c r="C435" s="23" t="s">
        <v>160</v>
      </c>
      <c r="D435" s="23" t="s">
        <v>393</v>
      </c>
      <c r="E435" s="23" t="s">
        <v>391</v>
      </c>
      <c r="F435" s="23" t="s">
        <v>295</v>
      </c>
      <c r="G435" s="3">
        <v>817.77</v>
      </c>
      <c r="H435" s="3">
        <v>2955</v>
      </c>
      <c r="I435" s="3">
        <v>620</v>
      </c>
      <c r="J435" s="3">
        <v>602.53</v>
      </c>
      <c r="K435" s="3"/>
      <c r="L435" s="3"/>
      <c r="M435" s="3"/>
      <c r="N435" s="3">
        <v>1700</v>
      </c>
    </row>
    <row r="436" spans="1:14" ht="11.25">
      <c r="A436" s="23" t="s">
        <v>21</v>
      </c>
      <c r="B436" s="23" t="s">
        <v>260</v>
      </c>
      <c r="C436" s="23" t="s">
        <v>187</v>
      </c>
      <c r="D436" s="23" t="s">
        <v>393</v>
      </c>
      <c r="E436" s="23" t="s">
        <v>391</v>
      </c>
      <c r="F436" s="23" t="s">
        <v>296</v>
      </c>
      <c r="G436" s="3">
        <v>16.62</v>
      </c>
      <c r="H436" s="3">
        <v>0</v>
      </c>
      <c r="I436" s="3">
        <v>203</v>
      </c>
      <c r="J436" s="3">
        <v>202.77</v>
      </c>
      <c r="K436" s="3"/>
      <c r="L436" s="3"/>
      <c r="M436" s="3"/>
      <c r="N436" s="3">
        <v>250</v>
      </c>
    </row>
    <row r="437" spans="1:14" ht="11.25">
      <c r="A437" s="23" t="s">
        <v>21</v>
      </c>
      <c r="B437" s="23" t="s">
        <v>260</v>
      </c>
      <c r="C437" s="23" t="s">
        <v>186</v>
      </c>
      <c r="D437" s="23" t="s">
        <v>393</v>
      </c>
      <c r="E437" s="23" t="s">
        <v>147</v>
      </c>
      <c r="F437" s="23" t="s">
        <v>297</v>
      </c>
      <c r="G437" s="3"/>
      <c r="H437" s="3">
        <v>0</v>
      </c>
      <c r="I437" s="3">
        <v>120</v>
      </c>
      <c r="J437" s="3">
        <v>120</v>
      </c>
      <c r="K437" s="3"/>
      <c r="L437" s="3"/>
      <c r="M437" s="3"/>
      <c r="N437" s="3">
        <v>600</v>
      </c>
    </row>
    <row r="438" spans="1:14" ht="11.25">
      <c r="A438" s="23" t="s">
        <v>21</v>
      </c>
      <c r="B438" s="23" t="s">
        <v>260</v>
      </c>
      <c r="C438" s="23" t="s">
        <v>172</v>
      </c>
      <c r="D438" s="23" t="s">
        <v>393</v>
      </c>
      <c r="E438" s="23" t="s">
        <v>391</v>
      </c>
      <c r="F438" s="23" t="s">
        <v>304</v>
      </c>
      <c r="G438" s="3">
        <v>961.54</v>
      </c>
      <c r="H438" s="3">
        <v>1680</v>
      </c>
      <c r="I438" s="3">
        <v>1475</v>
      </c>
      <c r="J438" s="3">
        <v>936.59</v>
      </c>
      <c r="K438" s="3"/>
      <c r="L438" s="3"/>
      <c r="M438" s="3"/>
      <c r="N438" s="3">
        <v>1080</v>
      </c>
    </row>
    <row r="439" spans="1:14" ht="11.25">
      <c r="A439" s="23" t="s">
        <v>21</v>
      </c>
      <c r="B439" s="23" t="s">
        <v>260</v>
      </c>
      <c r="C439" s="23" t="s">
        <v>179</v>
      </c>
      <c r="D439" s="23" t="s">
        <v>393</v>
      </c>
      <c r="E439" s="23" t="s">
        <v>391</v>
      </c>
      <c r="F439" s="23" t="s">
        <v>298</v>
      </c>
      <c r="G439" s="3">
        <v>10931.59</v>
      </c>
      <c r="H439" s="3">
        <v>16915</v>
      </c>
      <c r="I439" s="3">
        <v>13585</v>
      </c>
      <c r="J439" s="3">
        <v>11984.15</v>
      </c>
      <c r="K439" s="3"/>
      <c r="L439" s="3"/>
      <c r="M439" s="3"/>
      <c r="N439" s="3">
        <v>14781</v>
      </c>
    </row>
    <row r="440" spans="1:14" ht="11.25">
      <c r="A440" s="23" t="s">
        <v>21</v>
      </c>
      <c r="B440" s="23" t="s">
        <v>260</v>
      </c>
      <c r="C440" s="23" t="s">
        <v>185</v>
      </c>
      <c r="D440" s="23" t="s">
        <v>393</v>
      </c>
      <c r="E440" s="23" t="s">
        <v>391</v>
      </c>
      <c r="F440" s="23" t="s">
        <v>299</v>
      </c>
      <c r="G440" s="3">
        <v>290.8</v>
      </c>
      <c r="H440" s="3">
        <v>400</v>
      </c>
      <c r="I440" s="3">
        <v>496</v>
      </c>
      <c r="J440" s="3">
        <v>495.18</v>
      </c>
      <c r="K440" s="3"/>
      <c r="L440" s="3"/>
      <c r="M440" s="3"/>
      <c r="N440" s="3">
        <v>900</v>
      </c>
    </row>
    <row r="441" spans="1:14" ht="11.25">
      <c r="A441" s="23" t="s">
        <v>21</v>
      </c>
      <c r="B441" s="23" t="s">
        <v>260</v>
      </c>
      <c r="C441" s="23" t="s">
        <v>184</v>
      </c>
      <c r="D441" s="23" t="s">
        <v>393</v>
      </c>
      <c r="E441" s="23" t="s">
        <v>391</v>
      </c>
      <c r="F441" s="23" t="s">
        <v>307</v>
      </c>
      <c r="G441" s="3">
        <v>0</v>
      </c>
      <c r="H441" s="3">
        <v>0</v>
      </c>
      <c r="I441" s="3">
        <v>4417</v>
      </c>
      <c r="J441" s="3">
        <v>2403.24</v>
      </c>
      <c r="K441" s="3"/>
      <c r="L441" s="3"/>
      <c r="M441" s="3"/>
      <c r="N441" s="3">
        <v>800</v>
      </c>
    </row>
    <row r="442" spans="1:14" ht="11.25">
      <c r="A442" s="23" t="s">
        <v>21</v>
      </c>
      <c r="B442" s="23" t="s">
        <v>260</v>
      </c>
      <c r="C442" s="23" t="s">
        <v>183</v>
      </c>
      <c r="D442" s="23" t="s">
        <v>393</v>
      </c>
      <c r="E442" s="23" t="s">
        <v>147</v>
      </c>
      <c r="F442" s="23" t="s">
        <v>308</v>
      </c>
      <c r="G442" s="3"/>
      <c r="H442" s="3"/>
      <c r="I442" s="3">
        <v>16</v>
      </c>
      <c r="J442" s="3">
        <v>15.34</v>
      </c>
      <c r="K442" s="3"/>
      <c r="L442" s="3"/>
      <c r="M442" s="3"/>
      <c r="N442" s="3">
        <v>25</v>
      </c>
    </row>
    <row r="443" spans="1:14" ht="11.25">
      <c r="A443" s="23" t="s">
        <v>21</v>
      </c>
      <c r="B443" s="23" t="s">
        <v>260</v>
      </c>
      <c r="C443" s="23" t="s">
        <v>261</v>
      </c>
      <c r="D443" s="23" t="s">
        <v>393</v>
      </c>
      <c r="E443" s="23" t="s">
        <v>391</v>
      </c>
      <c r="F443" s="23" t="s">
        <v>334</v>
      </c>
      <c r="G443" s="3">
        <v>281.98</v>
      </c>
      <c r="H443" s="3">
        <v>260</v>
      </c>
      <c r="I443" s="3">
        <v>860</v>
      </c>
      <c r="J443" s="3">
        <v>574.78</v>
      </c>
      <c r="K443" s="3"/>
      <c r="L443" s="3"/>
      <c r="M443" s="3"/>
      <c r="N443" s="3">
        <v>200</v>
      </c>
    </row>
    <row r="444" spans="1:14" ht="11.25">
      <c r="A444" s="23" t="s">
        <v>21</v>
      </c>
      <c r="B444" s="23" t="s">
        <v>260</v>
      </c>
      <c r="C444" s="23" t="s">
        <v>175</v>
      </c>
      <c r="D444" s="23" t="s">
        <v>393</v>
      </c>
      <c r="E444" s="23" t="s">
        <v>391</v>
      </c>
      <c r="F444" s="23" t="s">
        <v>309</v>
      </c>
      <c r="G444" s="3">
        <v>5.17</v>
      </c>
      <c r="H444" s="3"/>
      <c r="I444" s="3">
        <v>0</v>
      </c>
      <c r="J444" s="3">
        <v>24.47</v>
      </c>
      <c r="K444" s="3"/>
      <c r="L444" s="3"/>
      <c r="M444" s="3"/>
      <c r="N444" s="3">
        <v>0</v>
      </c>
    </row>
    <row r="445" spans="1:14" ht="11.25">
      <c r="A445" s="23" t="s">
        <v>21</v>
      </c>
      <c r="B445" s="23" t="s">
        <v>260</v>
      </c>
      <c r="C445" s="23" t="s">
        <v>259</v>
      </c>
      <c r="D445" s="23" t="s">
        <v>393</v>
      </c>
      <c r="E445" s="23" t="s">
        <v>391</v>
      </c>
      <c r="F445" s="23" t="s">
        <v>397</v>
      </c>
      <c r="G445" s="3">
        <v>5.17</v>
      </c>
      <c r="H445" s="3"/>
      <c r="I445" s="3">
        <v>0</v>
      </c>
      <c r="J445" s="3">
        <v>24.47</v>
      </c>
      <c r="K445" s="3"/>
      <c r="L445" s="3"/>
      <c r="M445" s="3"/>
      <c r="N445" s="3">
        <v>0</v>
      </c>
    </row>
    <row r="446" spans="4:14" ht="11.25">
      <c r="D446" s="23" t="s">
        <v>393</v>
      </c>
      <c r="F446" s="23" t="s">
        <v>17</v>
      </c>
      <c r="G446" s="3">
        <v>50927.77</v>
      </c>
      <c r="H446" s="3">
        <v>59252</v>
      </c>
      <c r="I446" s="3">
        <v>59252</v>
      </c>
      <c r="J446" s="3">
        <v>54207.83</v>
      </c>
      <c r="K446" s="3">
        <v>61723.42916842105</v>
      </c>
      <c r="L446" s="3">
        <v>61723.42916842105</v>
      </c>
      <c r="M446" s="3">
        <f>N446-L446</f>
        <v>-3953.1891684210495</v>
      </c>
      <c r="N446" s="3">
        <v>57770.24</v>
      </c>
    </row>
    <row r="447" spans="5:14" s="25" customFormat="1" ht="12.75">
      <c r="E447" s="25" t="s">
        <v>149</v>
      </c>
      <c r="F447" s="25" t="s">
        <v>150</v>
      </c>
      <c r="G447" s="1"/>
      <c r="H447" s="1"/>
      <c r="I447" s="1"/>
      <c r="J447" s="1"/>
      <c r="K447" s="1"/>
      <c r="L447" s="1"/>
      <c r="M447" s="1"/>
      <c r="N447" s="1"/>
    </row>
    <row r="448" spans="5:14" ht="11.25">
      <c r="E448" s="23" t="s">
        <v>149</v>
      </c>
      <c r="F448" s="23" t="s">
        <v>20</v>
      </c>
      <c r="G448" s="3"/>
      <c r="H448" s="3"/>
      <c r="I448" s="3"/>
      <c r="J448" s="3"/>
      <c r="K448" s="3"/>
      <c r="L448" s="3"/>
      <c r="M448" s="3"/>
      <c r="N448" s="3"/>
    </row>
    <row r="449" spans="1:14" ht="11.25">
      <c r="A449" s="23" t="s">
        <v>21</v>
      </c>
      <c r="E449" s="23" t="s">
        <v>149</v>
      </c>
      <c r="F449" s="23" t="s">
        <v>114</v>
      </c>
      <c r="G449" s="3"/>
      <c r="H449" s="3">
        <v>200</v>
      </c>
      <c r="I449" s="3">
        <v>928</v>
      </c>
      <c r="J449" s="3">
        <v>1428.46</v>
      </c>
      <c r="K449" s="3"/>
      <c r="L449" s="3"/>
      <c r="M449" s="3">
        <f>N449-L449</f>
        <v>200</v>
      </c>
      <c r="N449" s="3">
        <v>200</v>
      </c>
    </row>
    <row r="450" spans="1:14" ht="11.25">
      <c r="A450" s="23" t="s">
        <v>21</v>
      </c>
      <c r="C450" s="23" t="s">
        <v>43</v>
      </c>
      <c r="E450" s="23" t="s">
        <v>149</v>
      </c>
      <c r="F450" s="23" t="s">
        <v>281</v>
      </c>
      <c r="G450" s="3">
        <v>3326</v>
      </c>
      <c r="H450" s="3">
        <v>200</v>
      </c>
      <c r="I450" s="3">
        <v>928</v>
      </c>
      <c r="J450" s="3">
        <v>1428.46</v>
      </c>
      <c r="K450" s="3"/>
      <c r="L450" s="3"/>
      <c r="M450" s="3">
        <f>N450-L450</f>
        <v>200</v>
      </c>
      <c r="N450" s="3">
        <v>200</v>
      </c>
    </row>
    <row r="451" spans="1:14" ht="11.25">
      <c r="A451" s="23" t="s">
        <v>21</v>
      </c>
      <c r="C451" s="23" t="s">
        <v>117</v>
      </c>
      <c r="E451" s="23" t="s">
        <v>149</v>
      </c>
      <c r="F451" s="23" t="s">
        <v>282</v>
      </c>
      <c r="G451" s="3">
        <v>3326</v>
      </c>
      <c r="H451" s="3">
        <v>200</v>
      </c>
      <c r="I451" s="3">
        <v>928</v>
      </c>
      <c r="J451" s="3">
        <v>1428.46</v>
      </c>
      <c r="K451" s="3"/>
      <c r="L451" s="3"/>
      <c r="M451" s="3">
        <f>N451-L451</f>
        <v>200</v>
      </c>
      <c r="N451" s="3">
        <v>200</v>
      </c>
    </row>
    <row r="452" spans="1:14" ht="11.25">
      <c r="A452" s="23" t="s">
        <v>19</v>
      </c>
      <c r="E452" s="23" t="s">
        <v>149</v>
      </c>
      <c r="F452" s="23" t="s">
        <v>134</v>
      </c>
      <c r="G452" s="3"/>
      <c r="H452" s="3">
        <v>6292</v>
      </c>
      <c r="I452" s="3">
        <v>6292</v>
      </c>
      <c r="J452" s="3">
        <v>7636.27</v>
      </c>
      <c r="K452" s="3">
        <v>6462.32561</v>
      </c>
      <c r="L452" s="3">
        <v>6462.32561</v>
      </c>
      <c r="M452" s="3">
        <f>N452-L452</f>
        <v>-4262.32561</v>
      </c>
      <c r="N452" s="3">
        <v>2200</v>
      </c>
    </row>
    <row r="453" spans="1:14" ht="11.25">
      <c r="A453" s="23" t="s">
        <v>19</v>
      </c>
      <c r="C453" s="23" t="s">
        <v>37</v>
      </c>
      <c r="E453" s="23" t="s">
        <v>149</v>
      </c>
      <c r="F453" s="23" t="s">
        <v>277</v>
      </c>
      <c r="G453" s="3">
        <v>6555.2</v>
      </c>
      <c r="H453" s="3">
        <v>6292</v>
      </c>
      <c r="I453" s="3">
        <v>6292</v>
      </c>
      <c r="J453" s="3">
        <v>7397.99</v>
      </c>
      <c r="K453" s="3">
        <v>6462.32561</v>
      </c>
      <c r="L453" s="3">
        <v>6462.32561</v>
      </c>
      <c r="M453" s="3">
        <f>N453-L453</f>
        <v>-4262.32561</v>
      </c>
      <c r="N453" s="3">
        <v>2200</v>
      </c>
    </row>
    <row r="454" spans="1:14" ht="11.25">
      <c r="A454" s="23" t="s">
        <v>19</v>
      </c>
      <c r="C454" s="23" t="s">
        <v>115</v>
      </c>
      <c r="E454" s="23" t="s">
        <v>149</v>
      </c>
      <c r="F454" s="23" t="s">
        <v>277</v>
      </c>
      <c r="G454" s="3">
        <v>6068.2</v>
      </c>
      <c r="H454" s="3">
        <v>5808</v>
      </c>
      <c r="I454" s="3">
        <v>5808</v>
      </c>
      <c r="J454" s="3">
        <v>6763.99</v>
      </c>
      <c r="K454" s="3"/>
      <c r="L454" s="3"/>
      <c r="M454" s="3"/>
      <c r="N454" s="3">
        <v>1641</v>
      </c>
    </row>
    <row r="455" spans="1:14" ht="11.25">
      <c r="A455" s="23" t="s">
        <v>19</v>
      </c>
      <c r="C455" s="23" t="s">
        <v>42</v>
      </c>
      <c r="E455" s="23" t="s">
        <v>149</v>
      </c>
      <c r="F455" s="23" t="s">
        <v>329</v>
      </c>
      <c r="G455" s="3">
        <v>487</v>
      </c>
      <c r="H455" s="3">
        <v>484</v>
      </c>
      <c r="I455" s="3">
        <v>484</v>
      </c>
      <c r="J455" s="3">
        <v>634</v>
      </c>
      <c r="K455" s="3"/>
      <c r="L455" s="3"/>
      <c r="M455" s="3"/>
      <c r="N455" s="3">
        <v>559</v>
      </c>
    </row>
    <row r="456" spans="1:14" ht="11.25">
      <c r="A456" s="23" t="s">
        <v>19</v>
      </c>
      <c r="C456" s="23" t="s">
        <v>47</v>
      </c>
      <c r="E456" s="23" t="s">
        <v>149</v>
      </c>
      <c r="F456" s="23" t="s">
        <v>285</v>
      </c>
      <c r="G456" s="3">
        <v>87.5</v>
      </c>
      <c r="H456" s="3"/>
      <c r="I456" s="3">
        <v>0</v>
      </c>
      <c r="J456" s="3">
        <v>238.28</v>
      </c>
      <c r="K456" s="3"/>
      <c r="L456" s="3"/>
      <c r="M456" s="3"/>
      <c r="N456" s="3">
        <v>0</v>
      </c>
    </row>
    <row r="457" spans="1:14" ht="11.25">
      <c r="A457" s="23" t="s">
        <v>19</v>
      </c>
      <c r="C457" s="23" t="s">
        <v>132</v>
      </c>
      <c r="E457" s="23" t="s">
        <v>149</v>
      </c>
      <c r="F457" s="23" t="s">
        <v>286</v>
      </c>
      <c r="G457" s="3">
        <v>87.5</v>
      </c>
      <c r="H457" s="3"/>
      <c r="I457" s="3">
        <v>0</v>
      </c>
      <c r="J457" s="3">
        <v>238.28</v>
      </c>
      <c r="K457" s="3"/>
      <c r="L457" s="3"/>
      <c r="M457" s="3"/>
      <c r="N457" s="3">
        <v>0</v>
      </c>
    </row>
    <row r="458" spans="5:14" ht="11.25">
      <c r="E458" s="23" t="s">
        <v>149</v>
      </c>
      <c r="F458" s="23" t="s">
        <v>287</v>
      </c>
      <c r="G458" s="3"/>
      <c r="H458" s="3">
        <v>6492</v>
      </c>
      <c r="I458" s="3">
        <v>7220</v>
      </c>
      <c r="J458" s="3">
        <v>9064.73</v>
      </c>
      <c r="K458" s="3">
        <v>6462.32561</v>
      </c>
      <c r="L458" s="3">
        <v>6462.32561</v>
      </c>
      <c r="M458" s="3">
        <f>N458-L458</f>
        <v>-4062.32561</v>
      </c>
      <c r="N458" s="3">
        <v>2400</v>
      </c>
    </row>
    <row r="459" spans="5:14" ht="11.25">
      <c r="E459" s="23" t="s">
        <v>149</v>
      </c>
      <c r="F459" s="23" t="s">
        <v>18</v>
      </c>
      <c r="G459" s="3"/>
      <c r="H459" s="3"/>
      <c r="I459" s="3"/>
      <c r="J459" s="3"/>
      <c r="K459" s="3"/>
      <c r="L459" s="3"/>
      <c r="M459" s="3"/>
      <c r="N459" s="3"/>
    </row>
    <row r="460" spans="1:14" ht="11.25">
      <c r="A460" s="23" t="s">
        <v>19</v>
      </c>
      <c r="E460" s="23" t="s">
        <v>149</v>
      </c>
      <c r="F460" s="23" t="s">
        <v>134</v>
      </c>
      <c r="G460" s="3">
        <v>6824.98</v>
      </c>
      <c r="H460" s="3">
        <v>305490</v>
      </c>
      <c r="I460" s="3">
        <v>333825.28</v>
      </c>
      <c r="J460" s="3">
        <v>313995.96</v>
      </c>
      <c r="K460" s="3">
        <v>320164.3196508369</v>
      </c>
      <c r="L460" s="3">
        <v>320164.3196508369</v>
      </c>
      <c r="M460" s="3">
        <f>N460-L460</f>
        <v>-7909.480802352016</v>
      </c>
      <c r="N460" s="3">
        <v>312254.83884848485</v>
      </c>
    </row>
    <row r="461" spans="1:14" ht="11.25">
      <c r="A461" s="23" t="s">
        <v>19</v>
      </c>
      <c r="B461" s="23" t="s">
        <v>248</v>
      </c>
      <c r="E461" s="23" t="s">
        <v>149</v>
      </c>
      <c r="F461" s="23" t="s">
        <v>251</v>
      </c>
      <c r="G461" s="3"/>
      <c r="H461" s="3">
        <v>15219</v>
      </c>
      <c r="I461" s="3">
        <v>13649</v>
      </c>
      <c r="J461" s="3">
        <v>12375.6</v>
      </c>
      <c r="K461" s="3">
        <v>15947.885861052631</v>
      </c>
      <c r="L461" s="3">
        <v>15947.885861052631</v>
      </c>
      <c r="M461" s="3">
        <f>N461-L461</f>
        <v>-3945.7938610526307</v>
      </c>
      <c r="N461" s="3">
        <v>12002.092</v>
      </c>
    </row>
    <row r="462" spans="1:14" ht="11.25">
      <c r="A462" s="23" t="s">
        <v>19</v>
      </c>
      <c r="B462" s="23" t="s">
        <v>248</v>
      </c>
      <c r="C462" s="23" t="s">
        <v>167</v>
      </c>
      <c r="E462" s="23" t="s">
        <v>149</v>
      </c>
      <c r="F462" s="23" t="s">
        <v>290</v>
      </c>
      <c r="G462" s="3">
        <v>6022.18</v>
      </c>
      <c r="H462" s="3">
        <v>13439</v>
      </c>
      <c r="I462" s="3">
        <v>11869</v>
      </c>
      <c r="J462" s="3">
        <v>11869.16</v>
      </c>
      <c r="K462" s="3">
        <v>14119.825861052632</v>
      </c>
      <c r="L462" s="3">
        <v>14119.825861052632</v>
      </c>
      <c r="M462" s="3">
        <f>N462-L462</f>
        <v>-3817.7338610526313</v>
      </c>
      <c r="N462" s="3">
        <v>10302.092</v>
      </c>
    </row>
    <row r="463" spans="1:14" ht="11.25">
      <c r="A463" s="23" t="s">
        <v>19</v>
      </c>
      <c r="B463" s="23" t="s">
        <v>248</v>
      </c>
      <c r="C463" s="23" t="s">
        <v>205</v>
      </c>
      <c r="E463" s="23" t="s">
        <v>149</v>
      </c>
      <c r="F463" s="23" t="s">
        <v>302</v>
      </c>
      <c r="G463" s="3">
        <v>4725.3</v>
      </c>
      <c r="H463" s="3">
        <v>9932</v>
      </c>
      <c r="I463" s="3">
        <v>8668</v>
      </c>
      <c r="J463" s="3">
        <v>8667.9</v>
      </c>
      <c r="K463" s="3"/>
      <c r="L463" s="3"/>
      <c r="M463" s="3"/>
      <c r="N463" s="3">
        <v>7693.3</v>
      </c>
    </row>
    <row r="464" spans="1:14" ht="11.25">
      <c r="A464" s="23" t="s">
        <v>19</v>
      </c>
      <c r="B464" s="23" t="s">
        <v>248</v>
      </c>
      <c r="C464" s="23" t="s">
        <v>163</v>
      </c>
      <c r="E464" s="23" t="s">
        <v>149</v>
      </c>
      <c r="F464" s="23" t="s">
        <v>293</v>
      </c>
      <c r="G464" s="3">
        <v>1296.88</v>
      </c>
      <c r="H464" s="3">
        <v>3507</v>
      </c>
      <c r="I464" s="3">
        <v>3201</v>
      </c>
      <c r="J464" s="3">
        <v>3201.26</v>
      </c>
      <c r="K464" s="3"/>
      <c r="L464" s="3"/>
      <c r="M464" s="3"/>
      <c r="N464" s="3">
        <v>2608.7919999999995</v>
      </c>
    </row>
    <row r="465" spans="1:14" ht="11.25">
      <c r="A465" s="23" t="s">
        <v>19</v>
      </c>
      <c r="B465" s="23" t="s">
        <v>248</v>
      </c>
      <c r="C465" s="23" t="s">
        <v>161</v>
      </c>
      <c r="E465" s="23" t="s">
        <v>149</v>
      </c>
      <c r="F465" s="23" t="s">
        <v>294</v>
      </c>
      <c r="G465" s="3">
        <v>802.8</v>
      </c>
      <c r="H465" s="3">
        <v>1780</v>
      </c>
      <c r="I465" s="3">
        <v>1780</v>
      </c>
      <c r="J465" s="3">
        <v>506.44</v>
      </c>
      <c r="K465" s="3">
        <v>1828.06</v>
      </c>
      <c r="L465" s="3">
        <v>1828.06</v>
      </c>
      <c r="M465" s="3">
        <f>N465-L465</f>
        <v>-128.05999999999995</v>
      </c>
      <c r="N465" s="3">
        <v>1700</v>
      </c>
    </row>
    <row r="466" spans="1:14" ht="11.25">
      <c r="A466" s="23" t="s">
        <v>19</v>
      </c>
      <c r="B466" s="23" t="s">
        <v>248</v>
      </c>
      <c r="C466" s="23" t="s">
        <v>160</v>
      </c>
      <c r="E466" s="23" t="s">
        <v>149</v>
      </c>
      <c r="F466" s="23" t="s">
        <v>295</v>
      </c>
      <c r="G466" s="3">
        <v>142.8</v>
      </c>
      <c r="H466" s="3">
        <v>300</v>
      </c>
      <c r="I466" s="3">
        <v>300</v>
      </c>
      <c r="J466" s="3">
        <v>8.05</v>
      </c>
      <c r="K466" s="3"/>
      <c r="L466" s="3"/>
      <c r="M466" s="3"/>
      <c r="N466" s="3">
        <v>300</v>
      </c>
    </row>
    <row r="467" spans="1:14" ht="11.25">
      <c r="A467" s="23" t="s">
        <v>19</v>
      </c>
      <c r="B467" s="23" t="s">
        <v>248</v>
      </c>
      <c r="C467" s="23" t="s">
        <v>186</v>
      </c>
      <c r="E467" s="23" t="s">
        <v>149</v>
      </c>
      <c r="F467" s="23" t="s">
        <v>297</v>
      </c>
      <c r="G467" s="3">
        <v>0</v>
      </c>
      <c r="H467" s="3">
        <v>300</v>
      </c>
      <c r="I467" s="3">
        <v>300</v>
      </c>
      <c r="J467" s="3">
        <v>6.4</v>
      </c>
      <c r="K467" s="3"/>
      <c r="L467" s="3"/>
      <c r="M467" s="3"/>
      <c r="N467" s="3">
        <v>300</v>
      </c>
    </row>
    <row r="468" spans="1:14" ht="11.25">
      <c r="A468" s="23" t="s">
        <v>19</v>
      </c>
      <c r="B468" s="23" t="s">
        <v>248</v>
      </c>
      <c r="C468" s="23" t="s">
        <v>179</v>
      </c>
      <c r="E468" s="23" t="s">
        <v>149</v>
      </c>
      <c r="F468" s="23" t="s">
        <v>298</v>
      </c>
      <c r="G468" s="3">
        <v>80</v>
      </c>
      <c r="H468" s="3">
        <v>480</v>
      </c>
      <c r="I468" s="3">
        <v>480</v>
      </c>
      <c r="J468" s="3">
        <v>370</v>
      </c>
      <c r="K468" s="3"/>
      <c r="L468" s="3"/>
      <c r="M468" s="3"/>
      <c r="N468" s="3">
        <v>400</v>
      </c>
    </row>
    <row r="469" spans="1:14" ht="11.25">
      <c r="A469" s="23" t="s">
        <v>19</v>
      </c>
      <c r="B469" s="23" t="s">
        <v>248</v>
      </c>
      <c r="C469" s="23" t="s">
        <v>185</v>
      </c>
      <c r="E469" s="23" t="s">
        <v>149</v>
      </c>
      <c r="F469" s="23" t="s">
        <v>299</v>
      </c>
      <c r="G469" s="3">
        <v>580</v>
      </c>
      <c r="H469" s="3"/>
      <c r="I469" s="3">
        <v>0</v>
      </c>
      <c r="J469" s="3">
        <v>30</v>
      </c>
      <c r="K469" s="3"/>
      <c r="L469" s="3"/>
      <c r="M469" s="3"/>
      <c r="N469" s="3">
        <v>0</v>
      </c>
    </row>
    <row r="470" spans="1:14" ht="11.25">
      <c r="A470" s="23" t="s">
        <v>19</v>
      </c>
      <c r="B470" s="23" t="s">
        <v>248</v>
      </c>
      <c r="C470" s="23" t="s">
        <v>184</v>
      </c>
      <c r="E470" s="23" t="s">
        <v>149</v>
      </c>
      <c r="F470" s="23" t="s">
        <v>307</v>
      </c>
      <c r="G470" s="3">
        <v>0</v>
      </c>
      <c r="H470" s="3">
        <v>500</v>
      </c>
      <c r="I470" s="3">
        <v>500</v>
      </c>
      <c r="J470" s="3">
        <v>79</v>
      </c>
      <c r="K470" s="3"/>
      <c r="L470" s="3"/>
      <c r="M470" s="3"/>
      <c r="N470" s="3">
        <v>500</v>
      </c>
    </row>
    <row r="471" spans="1:14" ht="11.25">
      <c r="A471" s="23" t="s">
        <v>19</v>
      </c>
      <c r="B471" s="23" t="s">
        <v>248</v>
      </c>
      <c r="C471" s="23" t="s">
        <v>246</v>
      </c>
      <c r="E471" s="23" t="s">
        <v>149</v>
      </c>
      <c r="F471" s="23" t="s">
        <v>355</v>
      </c>
      <c r="G471" s="3">
        <v>0</v>
      </c>
      <c r="H471" s="3">
        <v>200</v>
      </c>
      <c r="I471" s="3">
        <v>200</v>
      </c>
      <c r="J471" s="3">
        <v>12.99</v>
      </c>
      <c r="K471" s="3"/>
      <c r="L471" s="3"/>
      <c r="M471" s="3"/>
      <c r="N471" s="3">
        <v>200</v>
      </c>
    </row>
    <row r="472" spans="1:14" ht="11.25">
      <c r="A472" s="23" t="s">
        <v>19</v>
      </c>
      <c r="B472" s="23" t="s">
        <v>262</v>
      </c>
      <c r="E472" s="23" t="s">
        <v>149</v>
      </c>
      <c r="F472" s="23" t="s">
        <v>398</v>
      </c>
      <c r="G472" s="3">
        <v>88281.2</v>
      </c>
      <c r="H472" s="3">
        <v>85426</v>
      </c>
      <c r="I472" s="3">
        <v>97851</v>
      </c>
      <c r="J472" s="3">
        <v>101470.4</v>
      </c>
      <c r="K472" s="3">
        <v>91947.43893054838</v>
      </c>
      <c r="L472" s="3">
        <v>91947.43893054838</v>
      </c>
      <c r="M472" s="3">
        <f>N472-L472</f>
        <v>-894.2911305483722</v>
      </c>
      <c r="N472" s="3">
        <v>91053.1478</v>
      </c>
    </row>
    <row r="473" spans="1:14" ht="11.25">
      <c r="A473" s="23" t="s">
        <v>19</v>
      </c>
      <c r="B473" s="23" t="s">
        <v>262</v>
      </c>
      <c r="C473" s="23" t="s">
        <v>216</v>
      </c>
      <c r="E473" s="23" t="s">
        <v>149</v>
      </c>
      <c r="F473" s="23" t="s">
        <v>348</v>
      </c>
      <c r="G473" s="3">
        <v>6340.6</v>
      </c>
      <c r="H473" s="3">
        <v>0</v>
      </c>
      <c r="I473" s="3">
        <v>3920</v>
      </c>
      <c r="J473" s="3">
        <v>3920.3</v>
      </c>
      <c r="K473" s="3"/>
      <c r="L473" s="3"/>
      <c r="M473" s="3"/>
      <c r="N473" s="3"/>
    </row>
    <row r="474" spans="1:14" ht="11.25">
      <c r="A474" s="23" t="s">
        <v>19</v>
      </c>
      <c r="B474" s="23" t="s">
        <v>262</v>
      </c>
      <c r="C474" s="23" t="s">
        <v>215</v>
      </c>
      <c r="E474" s="23" t="s">
        <v>149</v>
      </c>
      <c r="F474" s="23" t="s">
        <v>349</v>
      </c>
      <c r="G474" s="3">
        <v>6340.6</v>
      </c>
      <c r="H474" s="3">
        <v>0</v>
      </c>
      <c r="I474" s="3">
        <v>3920</v>
      </c>
      <c r="J474" s="3">
        <v>3920.3</v>
      </c>
      <c r="K474" s="3"/>
      <c r="L474" s="3"/>
      <c r="M474" s="3"/>
      <c r="N474" s="3"/>
    </row>
    <row r="475" spans="1:14" ht="11.25">
      <c r="A475" s="23" t="s">
        <v>19</v>
      </c>
      <c r="B475" s="23" t="s">
        <v>262</v>
      </c>
      <c r="C475" s="23" t="s">
        <v>167</v>
      </c>
      <c r="E475" s="23" t="s">
        <v>149</v>
      </c>
      <c r="F475" s="23" t="s">
        <v>290</v>
      </c>
      <c r="G475" s="3">
        <v>41701.06</v>
      </c>
      <c r="H475" s="3">
        <v>40580</v>
      </c>
      <c r="I475" s="3">
        <v>46006</v>
      </c>
      <c r="J475" s="3">
        <v>46766.76</v>
      </c>
      <c r="K475" s="3">
        <v>45889.98578484211</v>
      </c>
      <c r="L475" s="3">
        <v>45889.98578484211</v>
      </c>
      <c r="M475" s="3">
        <f>N475-L475</f>
        <v>169.94601515788236</v>
      </c>
      <c r="N475" s="3">
        <v>46059.93179999999</v>
      </c>
    </row>
    <row r="476" spans="1:14" ht="11.25">
      <c r="A476" s="23" t="s">
        <v>19</v>
      </c>
      <c r="B476" s="23" t="s">
        <v>262</v>
      </c>
      <c r="C476" s="23" t="s">
        <v>205</v>
      </c>
      <c r="E476" s="23" t="s">
        <v>149</v>
      </c>
      <c r="F476" s="23" t="s">
        <v>302</v>
      </c>
      <c r="G476" s="3">
        <v>31369.18</v>
      </c>
      <c r="H476" s="3">
        <v>29790</v>
      </c>
      <c r="I476" s="3">
        <v>34649</v>
      </c>
      <c r="J476" s="3">
        <v>35409.75</v>
      </c>
      <c r="K476" s="3"/>
      <c r="L476" s="3"/>
      <c r="M476" s="3"/>
      <c r="N476" s="3">
        <v>33428.33</v>
      </c>
    </row>
    <row r="477" spans="1:14" ht="11.25">
      <c r="A477" s="23" t="s">
        <v>19</v>
      </c>
      <c r="B477" s="23" t="s">
        <v>262</v>
      </c>
      <c r="C477" s="23" t="s">
        <v>163</v>
      </c>
      <c r="E477" s="23" t="s">
        <v>149</v>
      </c>
      <c r="F477" s="23" t="s">
        <v>293</v>
      </c>
      <c r="G477" s="3">
        <v>10331.88</v>
      </c>
      <c r="H477" s="3">
        <v>10790</v>
      </c>
      <c r="I477" s="3">
        <v>11357</v>
      </c>
      <c r="J477" s="3">
        <v>11357.01</v>
      </c>
      <c r="K477" s="3"/>
      <c r="L477" s="3"/>
      <c r="M477" s="3"/>
      <c r="N477" s="3">
        <v>12631.601799999997</v>
      </c>
    </row>
    <row r="478" spans="1:14" ht="11.25">
      <c r="A478" s="23" t="s">
        <v>19</v>
      </c>
      <c r="B478" s="23" t="s">
        <v>262</v>
      </c>
      <c r="C478" s="23" t="s">
        <v>161</v>
      </c>
      <c r="E478" s="23" t="s">
        <v>149</v>
      </c>
      <c r="F478" s="23" t="s">
        <v>294</v>
      </c>
      <c r="G478" s="3">
        <v>40239.54</v>
      </c>
      <c r="H478" s="3">
        <v>44846</v>
      </c>
      <c r="I478" s="3">
        <v>47925</v>
      </c>
      <c r="J478" s="3">
        <v>50783.34</v>
      </c>
      <c r="K478" s="3">
        <v>46057.45314570626</v>
      </c>
      <c r="L478" s="3">
        <v>46057.45314570626</v>
      </c>
      <c r="M478" s="3">
        <f>N478-L478</f>
        <v>-1064.237145706269</v>
      </c>
      <c r="N478" s="3">
        <v>44993.21599999999</v>
      </c>
    </row>
    <row r="479" spans="1:14" ht="11.25">
      <c r="A479" s="23" t="s">
        <v>19</v>
      </c>
      <c r="B479" s="23" t="s">
        <v>262</v>
      </c>
      <c r="C479" s="23" t="s">
        <v>160</v>
      </c>
      <c r="E479" s="23" t="s">
        <v>149</v>
      </c>
      <c r="F479" s="23" t="s">
        <v>295</v>
      </c>
      <c r="G479" s="3">
        <v>324.23</v>
      </c>
      <c r="H479" s="3">
        <v>447</v>
      </c>
      <c r="I479" s="3">
        <v>447</v>
      </c>
      <c r="J479" s="3">
        <v>389.23</v>
      </c>
      <c r="K479" s="3"/>
      <c r="L479" s="3"/>
      <c r="M479" s="3"/>
      <c r="N479" s="3">
        <v>448</v>
      </c>
    </row>
    <row r="480" spans="1:14" ht="11.25">
      <c r="A480" s="23" t="s">
        <v>19</v>
      </c>
      <c r="B480" s="23" t="s">
        <v>262</v>
      </c>
      <c r="C480" s="23" t="s">
        <v>186</v>
      </c>
      <c r="E480" s="23" t="s">
        <v>149</v>
      </c>
      <c r="F480" s="23" t="s">
        <v>297</v>
      </c>
      <c r="G480" s="3">
        <v>732.25</v>
      </c>
      <c r="H480" s="3">
        <v>720</v>
      </c>
      <c r="I480" s="3">
        <v>720</v>
      </c>
      <c r="J480" s="3">
        <v>705</v>
      </c>
      <c r="K480" s="3"/>
      <c r="L480" s="3"/>
      <c r="M480" s="3"/>
      <c r="N480" s="3">
        <v>712.5</v>
      </c>
    </row>
    <row r="481" spans="1:14" ht="11.25">
      <c r="A481" s="23" t="s">
        <v>19</v>
      </c>
      <c r="B481" s="23" t="s">
        <v>262</v>
      </c>
      <c r="C481" s="23" t="s">
        <v>172</v>
      </c>
      <c r="E481" s="23" t="s">
        <v>149</v>
      </c>
      <c r="F481" s="23" t="s">
        <v>304</v>
      </c>
      <c r="G481" s="3">
        <v>25939.98</v>
      </c>
      <c r="H481" s="3">
        <v>18828</v>
      </c>
      <c r="I481" s="3">
        <v>21907</v>
      </c>
      <c r="J481" s="3">
        <v>24624.33</v>
      </c>
      <c r="K481" s="3"/>
      <c r="L481" s="3"/>
      <c r="M481" s="3"/>
      <c r="N481" s="3">
        <v>18763.115999999998</v>
      </c>
    </row>
    <row r="482" spans="1:14" ht="11.25">
      <c r="A482" s="23" t="s">
        <v>19</v>
      </c>
      <c r="B482" s="23" t="s">
        <v>262</v>
      </c>
      <c r="C482" s="23" t="s">
        <v>220</v>
      </c>
      <c r="E482" s="23" t="s">
        <v>149</v>
      </c>
      <c r="F482" s="23" t="s">
        <v>333</v>
      </c>
      <c r="G482" s="3"/>
      <c r="H482" s="3">
        <v>11038</v>
      </c>
      <c r="I482" s="3">
        <v>11038</v>
      </c>
      <c r="J482" s="3">
        <v>12052.8</v>
      </c>
      <c r="K482" s="3"/>
      <c r="L482" s="3"/>
      <c r="M482" s="3"/>
      <c r="N482" s="3">
        <v>11459.3</v>
      </c>
    </row>
    <row r="483" spans="1:14" ht="11.25">
      <c r="A483" s="23" t="s">
        <v>19</v>
      </c>
      <c r="B483" s="23" t="s">
        <v>262</v>
      </c>
      <c r="C483" s="23" t="s">
        <v>179</v>
      </c>
      <c r="E483" s="23" t="s">
        <v>149</v>
      </c>
      <c r="F483" s="23" t="s">
        <v>298</v>
      </c>
      <c r="G483" s="3">
        <v>50</v>
      </c>
      <c r="H483" s="3">
        <v>480</v>
      </c>
      <c r="I483" s="3">
        <v>480</v>
      </c>
      <c r="J483" s="3">
        <v>320</v>
      </c>
      <c r="K483" s="3"/>
      <c r="L483" s="3"/>
      <c r="M483" s="3"/>
      <c r="N483" s="3">
        <v>480</v>
      </c>
    </row>
    <row r="484" spans="1:14" ht="11.25">
      <c r="A484" s="23" t="s">
        <v>19</v>
      </c>
      <c r="B484" s="23" t="s">
        <v>262</v>
      </c>
      <c r="C484" s="23" t="s">
        <v>185</v>
      </c>
      <c r="E484" s="23" t="s">
        <v>149</v>
      </c>
      <c r="F484" s="23" t="s">
        <v>299</v>
      </c>
      <c r="G484" s="3">
        <v>2570.47</v>
      </c>
      <c r="H484" s="3">
        <v>2538</v>
      </c>
      <c r="I484" s="3">
        <v>2538</v>
      </c>
      <c r="J484" s="3">
        <v>2426</v>
      </c>
      <c r="K484" s="3"/>
      <c r="L484" s="3"/>
      <c r="M484" s="3"/>
      <c r="N484" s="3">
        <v>2964.3</v>
      </c>
    </row>
    <row r="485" spans="1:14" ht="11.25">
      <c r="A485" s="23" t="s">
        <v>19</v>
      </c>
      <c r="B485" s="23" t="s">
        <v>262</v>
      </c>
      <c r="C485" s="23" t="s">
        <v>184</v>
      </c>
      <c r="E485" s="23" t="s">
        <v>149</v>
      </c>
      <c r="F485" s="23" t="s">
        <v>307</v>
      </c>
      <c r="G485" s="3">
        <v>855</v>
      </c>
      <c r="H485" s="3">
        <v>1068</v>
      </c>
      <c r="I485" s="3">
        <v>1068</v>
      </c>
      <c r="J485" s="3">
        <v>0</v>
      </c>
      <c r="K485" s="3"/>
      <c r="L485" s="3"/>
      <c r="M485" s="3"/>
      <c r="N485" s="3">
        <v>0</v>
      </c>
    </row>
    <row r="486" spans="1:14" ht="11.25">
      <c r="A486" s="23" t="s">
        <v>19</v>
      </c>
      <c r="B486" s="23" t="s">
        <v>262</v>
      </c>
      <c r="C486" s="23" t="s">
        <v>183</v>
      </c>
      <c r="E486" s="23" t="s">
        <v>149</v>
      </c>
      <c r="F486" s="23" t="s">
        <v>308</v>
      </c>
      <c r="G486" s="3">
        <v>159.82</v>
      </c>
      <c r="H486" s="3">
        <v>114</v>
      </c>
      <c r="I486" s="3">
        <v>114</v>
      </c>
      <c r="J486" s="3">
        <v>204.72</v>
      </c>
      <c r="K486" s="3"/>
      <c r="L486" s="3"/>
      <c r="M486" s="3"/>
      <c r="N486" s="3">
        <v>114</v>
      </c>
    </row>
    <row r="487" spans="1:14" ht="11.25">
      <c r="A487" s="23" t="s">
        <v>19</v>
      </c>
      <c r="B487" s="23" t="s">
        <v>262</v>
      </c>
      <c r="C487" s="23" t="s">
        <v>266</v>
      </c>
      <c r="E487" s="23" t="s">
        <v>149</v>
      </c>
      <c r="F487" s="23" t="s">
        <v>399</v>
      </c>
      <c r="G487" s="3">
        <v>9587.79</v>
      </c>
      <c r="H487" s="3">
        <v>9613</v>
      </c>
      <c r="I487" s="3">
        <v>9613</v>
      </c>
      <c r="J487" s="3">
        <v>10061.26</v>
      </c>
      <c r="K487" s="3"/>
      <c r="L487" s="3"/>
      <c r="M487" s="3"/>
      <c r="N487" s="3">
        <v>10052</v>
      </c>
    </row>
    <row r="488" spans="1:14" ht="11.25">
      <c r="A488" s="23" t="s">
        <v>19</v>
      </c>
      <c r="B488" s="23" t="s">
        <v>267</v>
      </c>
      <c r="E488" s="23" t="s">
        <v>149</v>
      </c>
      <c r="F488" s="23" t="s">
        <v>405</v>
      </c>
      <c r="G488" s="3">
        <v>75699.34</v>
      </c>
      <c r="H488" s="3">
        <v>78469</v>
      </c>
      <c r="I488" s="3">
        <v>88384.28</v>
      </c>
      <c r="J488" s="3">
        <v>80750.87</v>
      </c>
      <c r="K488" s="3">
        <v>81761.00639829028</v>
      </c>
      <c r="L488" s="3">
        <v>81761.00639829028</v>
      </c>
      <c r="M488" s="3">
        <f>N488-L488</f>
        <v>-5123.230016472095</v>
      </c>
      <c r="N488" s="3">
        <v>76637.77638181818</v>
      </c>
    </row>
    <row r="489" spans="1:14" ht="11.25">
      <c r="A489" s="23" t="s">
        <v>19</v>
      </c>
      <c r="B489" s="23" t="s">
        <v>267</v>
      </c>
      <c r="C489" s="23" t="s">
        <v>167</v>
      </c>
      <c r="E489" s="23" t="s">
        <v>149</v>
      </c>
      <c r="F489" s="23" t="s">
        <v>290</v>
      </c>
      <c r="G489" s="3">
        <v>49551.8</v>
      </c>
      <c r="H489" s="3">
        <v>49853</v>
      </c>
      <c r="I489" s="3">
        <v>51324</v>
      </c>
      <c r="J489" s="3">
        <v>49447.35</v>
      </c>
      <c r="K489" s="3">
        <v>52372.1051358772</v>
      </c>
      <c r="L489" s="3">
        <v>52372.1051358772</v>
      </c>
      <c r="M489" s="3">
        <f>N489-L489</f>
        <v>506.2530641228077</v>
      </c>
      <c r="N489" s="3">
        <v>52878.35820000001</v>
      </c>
    </row>
    <row r="490" spans="1:14" ht="11.25">
      <c r="A490" s="23" t="s">
        <v>19</v>
      </c>
      <c r="B490" s="23" t="s">
        <v>267</v>
      </c>
      <c r="C490" s="23" t="s">
        <v>205</v>
      </c>
      <c r="E490" s="23" t="s">
        <v>149</v>
      </c>
      <c r="F490" s="23" t="s">
        <v>302</v>
      </c>
      <c r="G490" s="3">
        <v>16731.7</v>
      </c>
      <c r="H490" s="3">
        <v>16195</v>
      </c>
      <c r="I490" s="3">
        <v>18263</v>
      </c>
      <c r="J490" s="3">
        <v>18340.44</v>
      </c>
      <c r="K490" s="3"/>
      <c r="L490" s="3">
        <v>22983.203873464125</v>
      </c>
      <c r="M490" s="3">
        <f>N490-L490</f>
        <v>-4848.053873464123</v>
      </c>
      <c r="N490" s="3">
        <v>18135.15</v>
      </c>
    </row>
    <row r="491" spans="1:14" ht="11.25">
      <c r="A491" s="23" t="s">
        <v>19</v>
      </c>
      <c r="B491" s="23" t="s">
        <v>267</v>
      </c>
      <c r="C491" s="23" t="s">
        <v>166</v>
      </c>
      <c r="E491" s="23" t="s">
        <v>149</v>
      </c>
      <c r="F491" s="23" t="s">
        <v>317</v>
      </c>
      <c r="G491" s="3">
        <v>19673.93</v>
      </c>
      <c r="H491" s="3">
        <v>20682</v>
      </c>
      <c r="I491" s="3">
        <v>20682</v>
      </c>
      <c r="J491" s="3">
        <v>18839.71</v>
      </c>
      <c r="K491" s="3"/>
      <c r="L491" s="3"/>
      <c r="M491" s="3"/>
      <c r="N491" s="3">
        <v>20854</v>
      </c>
    </row>
    <row r="492" spans="1:14" ht="11.25">
      <c r="A492" s="23" t="s">
        <v>19</v>
      </c>
      <c r="B492" s="23" t="s">
        <v>267</v>
      </c>
      <c r="C492" s="23" t="s">
        <v>163</v>
      </c>
      <c r="E492" s="23" t="s">
        <v>149</v>
      </c>
      <c r="F492" s="23" t="s">
        <v>293</v>
      </c>
      <c r="G492" s="3">
        <v>13146.17</v>
      </c>
      <c r="H492" s="3">
        <v>12976</v>
      </c>
      <c r="I492" s="3">
        <v>12379</v>
      </c>
      <c r="J492" s="3">
        <v>12267.2</v>
      </c>
      <c r="K492" s="3"/>
      <c r="L492" s="3"/>
      <c r="M492" s="3"/>
      <c r="N492" s="3">
        <v>13889.208199999997</v>
      </c>
    </row>
    <row r="493" spans="1:14" ht="11.25">
      <c r="A493" s="23" t="s">
        <v>19</v>
      </c>
      <c r="B493" s="23" t="s">
        <v>267</v>
      </c>
      <c r="C493" s="23" t="s">
        <v>161</v>
      </c>
      <c r="E493" s="23" t="s">
        <v>149</v>
      </c>
      <c r="F493" s="23" t="s">
        <v>294</v>
      </c>
      <c r="G493" s="3">
        <v>26147.54</v>
      </c>
      <c r="H493" s="3">
        <v>28616</v>
      </c>
      <c r="I493" s="3">
        <v>37060.28</v>
      </c>
      <c r="J493" s="3">
        <v>31303.52</v>
      </c>
      <c r="K493" s="3">
        <v>29388.901262413077</v>
      </c>
      <c r="L493" s="3">
        <v>29388.901262413077</v>
      </c>
      <c r="M493" s="3">
        <f>N493-L493</f>
        <v>-5629.483080594891</v>
      </c>
      <c r="N493" s="3">
        <v>23759.418181818186</v>
      </c>
    </row>
    <row r="494" spans="1:14" ht="11.25">
      <c r="A494" s="23" t="s">
        <v>19</v>
      </c>
      <c r="B494" s="23" t="s">
        <v>267</v>
      </c>
      <c r="C494" s="23" t="s">
        <v>160</v>
      </c>
      <c r="E494" s="23" t="s">
        <v>149</v>
      </c>
      <c r="F494" s="23" t="s">
        <v>295</v>
      </c>
      <c r="G494" s="3">
        <v>195.28</v>
      </c>
      <c r="H494" s="3">
        <v>331</v>
      </c>
      <c r="I494" s="3">
        <v>331</v>
      </c>
      <c r="J494" s="3">
        <v>149.64</v>
      </c>
      <c r="K494" s="3"/>
      <c r="L494" s="3"/>
      <c r="M494" s="3"/>
      <c r="N494" s="3">
        <v>257</v>
      </c>
    </row>
    <row r="495" spans="1:14" ht="11.25">
      <c r="A495" s="23" t="s">
        <v>19</v>
      </c>
      <c r="B495" s="23" t="s">
        <v>267</v>
      </c>
      <c r="C495" s="23" t="s">
        <v>186</v>
      </c>
      <c r="E495" s="23" t="s">
        <v>149</v>
      </c>
      <c r="F495" s="23" t="s">
        <v>297</v>
      </c>
      <c r="G495" s="3">
        <v>105.63</v>
      </c>
      <c r="H495" s="3">
        <v>98</v>
      </c>
      <c r="I495" s="3">
        <v>98</v>
      </c>
      <c r="J495" s="3">
        <v>80</v>
      </c>
      <c r="K495" s="3"/>
      <c r="L495" s="3"/>
      <c r="M495" s="3"/>
      <c r="N495" s="3">
        <v>89</v>
      </c>
    </row>
    <row r="496" spans="1:14" ht="11.25">
      <c r="A496" s="23" t="s">
        <v>19</v>
      </c>
      <c r="B496" s="23" t="s">
        <v>267</v>
      </c>
      <c r="C496" s="23" t="s">
        <v>172</v>
      </c>
      <c r="E496" s="23" t="s">
        <v>149</v>
      </c>
      <c r="F496" s="23" t="s">
        <v>304</v>
      </c>
      <c r="G496" s="3">
        <v>25051.06</v>
      </c>
      <c r="H496" s="3">
        <v>24149</v>
      </c>
      <c r="I496" s="3">
        <v>32593.28</v>
      </c>
      <c r="J496" s="3">
        <v>27700.39</v>
      </c>
      <c r="K496" s="3"/>
      <c r="L496" s="3"/>
      <c r="M496" s="3"/>
      <c r="N496" s="3">
        <v>19840.91818181818</v>
      </c>
    </row>
    <row r="497" spans="1:14" ht="11.25">
      <c r="A497" s="23" t="s">
        <v>19</v>
      </c>
      <c r="B497" s="23" t="s">
        <v>267</v>
      </c>
      <c r="C497" s="23" t="s">
        <v>220</v>
      </c>
      <c r="E497" s="23" t="s">
        <v>149</v>
      </c>
      <c r="F497" s="23" t="s">
        <v>333</v>
      </c>
      <c r="G497" s="3"/>
      <c r="H497" s="3">
        <v>2808</v>
      </c>
      <c r="I497" s="3">
        <v>2808</v>
      </c>
      <c r="J497" s="3">
        <v>2648.96</v>
      </c>
      <c r="K497" s="3"/>
      <c r="L497" s="3"/>
      <c r="M497" s="3"/>
      <c r="N497" s="3">
        <v>2625</v>
      </c>
    </row>
    <row r="498" spans="1:14" ht="11.25">
      <c r="A498" s="23" t="s">
        <v>19</v>
      </c>
      <c r="B498" s="23" t="s">
        <v>267</v>
      </c>
      <c r="C498" s="23" t="s">
        <v>179</v>
      </c>
      <c r="E498" s="23" t="s">
        <v>149</v>
      </c>
      <c r="F498" s="23" t="s">
        <v>298</v>
      </c>
      <c r="G498" s="3">
        <v>80</v>
      </c>
      <c r="H498" s="3">
        <v>480</v>
      </c>
      <c r="I498" s="3">
        <v>480</v>
      </c>
      <c r="J498" s="3">
        <v>510.9</v>
      </c>
      <c r="K498" s="3"/>
      <c r="L498" s="3"/>
      <c r="M498" s="3"/>
      <c r="N498" s="3">
        <v>480</v>
      </c>
    </row>
    <row r="499" spans="1:14" ht="11.25">
      <c r="A499" s="23" t="s">
        <v>19</v>
      </c>
      <c r="B499" s="23" t="s">
        <v>267</v>
      </c>
      <c r="C499" s="23" t="s">
        <v>184</v>
      </c>
      <c r="E499" s="23" t="s">
        <v>149</v>
      </c>
      <c r="F499" s="23" t="s">
        <v>307</v>
      </c>
      <c r="G499" s="3">
        <v>620.56</v>
      </c>
      <c r="H499" s="3">
        <v>550</v>
      </c>
      <c r="I499" s="3">
        <v>550</v>
      </c>
      <c r="J499" s="3">
        <v>125</v>
      </c>
      <c r="K499" s="3"/>
      <c r="L499" s="3"/>
      <c r="M499" s="3"/>
      <c r="N499" s="3">
        <v>337.5</v>
      </c>
    </row>
    <row r="500" spans="1:14" ht="11.25">
      <c r="A500" s="23" t="s">
        <v>19</v>
      </c>
      <c r="B500" s="23" t="s">
        <v>267</v>
      </c>
      <c r="C500" s="23" t="s">
        <v>183</v>
      </c>
      <c r="E500" s="23" t="s">
        <v>149</v>
      </c>
      <c r="F500" s="23" t="s">
        <v>308</v>
      </c>
      <c r="G500" s="3">
        <v>46.87</v>
      </c>
      <c r="H500" s="3">
        <v>50</v>
      </c>
      <c r="I500" s="3">
        <v>50</v>
      </c>
      <c r="J500" s="3">
        <v>88.63</v>
      </c>
      <c r="K500" s="3"/>
      <c r="L500" s="3"/>
      <c r="M500" s="3"/>
      <c r="N500" s="3">
        <v>55</v>
      </c>
    </row>
    <row r="501" spans="1:14" ht="11.25">
      <c r="A501" s="23" t="s">
        <v>19</v>
      </c>
      <c r="B501" s="23" t="s">
        <v>267</v>
      </c>
      <c r="C501" s="23" t="s">
        <v>246</v>
      </c>
      <c r="E501" s="23" t="s">
        <v>149</v>
      </c>
      <c r="F501" s="23" t="s">
        <v>355</v>
      </c>
      <c r="G501" s="3">
        <v>48.14</v>
      </c>
      <c r="H501" s="3">
        <v>150</v>
      </c>
      <c r="I501" s="3">
        <v>150</v>
      </c>
      <c r="J501" s="3">
        <v>0</v>
      </c>
      <c r="K501" s="3"/>
      <c r="L501" s="3"/>
      <c r="M501" s="3"/>
      <c r="N501" s="3">
        <v>75</v>
      </c>
    </row>
    <row r="502" spans="1:14" ht="11.25">
      <c r="A502" s="23" t="s">
        <v>19</v>
      </c>
      <c r="B502" s="23" t="s">
        <v>171</v>
      </c>
      <c r="E502" s="23" t="s">
        <v>149</v>
      </c>
      <c r="F502" s="23" t="s">
        <v>406</v>
      </c>
      <c r="G502" s="3"/>
      <c r="H502" s="3"/>
      <c r="I502" s="3"/>
      <c r="J502" s="3"/>
      <c r="K502" s="3"/>
      <c r="L502" s="3"/>
      <c r="M502" s="3"/>
      <c r="N502" s="3">
        <v>54940.18166666667</v>
      </c>
    </row>
    <row r="503" spans="1:14" ht="11.25">
      <c r="A503" s="23" t="s">
        <v>19</v>
      </c>
      <c r="B503" s="23" t="s">
        <v>171</v>
      </c>
      <c r="E503" s="23" t="s">
        <v>149</v>
      </c>
      <c r="F503" s="23" t="s">
        <v>406</v>
      </c>
      <c r="G503" s="3">
        <v>53158.97</v>
      </c>
      <c r="H503" s="3">
        <v>52807</v>
      </c>
      <c r="I503" s="3">
        <v>56118</v>
      </c>
      <c r="J503" s="3">
        <v>52963.94</v>
      </c>
      <c r="K503" s="3">
        <v>54940.12774715609</v>
      </c>
      <c r="L503" s="3">
        <v>54940.12774715609</v>
      </c>
      <c r="M503" s="3">
        <f>N503-L503</f>
        <v>-6216.440747156084</v>
      </c>
      <c r="N503" s="3">
        <v>48723.687000000005</v>
      </c>
    </row>
    <row r="504" spans="1:14" ht="11.25">
      <c r="A504" s="23" t="s">
        <v>19</v>
      </c>
      <c r="B504" s="23" t="s">
        <v>171</v>
      </c>
      <c r="C504" s="23" t="s">
        <v>170</v>
      </c>
      <c r="E504" s="23" t="s">
        <v>149</v>
      </c>
      <c r="F504" s="23" t="s">
        <v>312</v>
      </c>
      <c r="G504" s="3"/>
      <c r="H504" s="3"/>
      <c r="I504" s="3"/>
      <c r="J504" s="3"/>
      <c r="K504" s="3"/>
      <c r="L504" s="3"/>
      <c r="M504" s="3"/>
      <c r="N504" s="3">
        <v>44768.94608048942</v>
      </c>
    </row>
    <row r="505" spans="1:14" ht="11.25">
      <c r="A505" s="23" t="s">
        <v>19</v>
      </c>
      <c r="B505" s="23" t="s">
        <v>171</v>
      </c>
      <c r="C505" s="23" t="s">
        <v>169</v>
      </c>
      <c r="E505" s="23" t="s">
        <v>149</v>
      </c>
      <c r="F505" s="23" t="s">
        <v>313</v>
      </c>
      <c r="G505" s="3"/>
      <c r="H505" s="3"/>
      <c r="I505" s="3"/>
      <c r="J505" s="3"/>
      <c r="K505" s="3"/>
      <c r="L505" s="3"/>
      <c r="M505" s="3"/>
      <c r="N505" s="3">
        <v>44768.94608048942</v>
      </c>
    </row>
    <row r="506" spans="1:14" ht="11.25">
      <c r="A506" s="23" t="s">
        <v>19</v>
      </c>
      <c r="B506" s="23" t="s">
        <v>171</v>
      </c>
      <c r="C506" s="23" t="s">
        <v>167</v>
      </c>
      <c r="E506" s="23" t="s">
        <v>149</v>
      </c>
      <c r="F506" s="23" t="s">
        <v>290</v>
      </c>
      <c r="G506" s="3">
        <v>29627.71</v>
      </c>
      <c r="H506" s="3">
        <v>30060</v>
      </c>
      <c r="I506" s="3">
        <v>31667</v>
      </c>
      <c r="J506" s="3">
        <v>31692.16</v>
      </c>
      <c r="K506" s="3">
        <v>31579.34323424562</v>
      </c>
      <c r="L506" s="3">
        <v>31579.34323424562</v>
      </c>
      <c r="M506" s="3">
        <f>N506-L506</f>
        <v>-25025.98323424562</v>
      </c>
      <c r="N506" s="3">
        <v>6553.36</v>
      </c>
    </row>
    <row r="507" spans="1:14" ht="11.25">
      <c r="A507" s="23" t="s">
        <v>19</v>
      </c>
      <c r="B507" s="23" t="s">
        <v>171</v>
      </c>
      <c r="C507" s="23" t="s">
        <v>205</v>
      </c>
      <c r="E507" s="23" t="s">
        <v>149</v>
      </c>
      <c r="F507" s="23" t="s">
        <v>302</v>
      </c>
      <c r="G507" s="3">
        <v>14622.59</v>
      </c>
      <c r="H507" s="3">
        <v>14937</v>
      </c>
      <c r="I507" s="3">
        <v>15141</v>
      </c>
      <c r="J507" s="3">
        <v>15165.54</v>
      </c>
      <c r="K507" s="3"/>
      <c r="L507" s="3"/>
      <c r="M507" s="3"/>
      <c r="N507" s="3">
        <v>2969.97</v>
      </c>
    </row>
    <row r="508" spans="1:14" ht="11.25">
      <c r="A508" s="23" t="s">
        <v>19</v>
      </c>
      <c r="B508" s="23" t="s">
        <v>171</v>
      </c>
      <c r="C508" s="23" t="s">
        <v>166</v>
      </c>
      <c r="E508" s="23" t="s">
        <v>149</v>
      </c>
      <c r="F508" s="23" t="s">
        <v>317</v>
      </c>
      <c r="G508" s="3">
        <v>7337.37</v>
      </c>
      <c r="H508" s="3">
        <v>7244</v>
      </c>
      <c r="I508" s="3">
        <v>8640</v>
      </c>
      <c r="J508" s="3">
        <v>8640.51</v>
      </c>
      <c r="K508" s="3"/>
      <c r="L508" s="3"/>
      <c r="M508" s="3"/>
      <c r="N508" s="3">
        <v>1377.18</v>
      </c>
    </row>
    <row r="509" spans="1:14" ht="11.25">
      <c r="A509" s="23" t="s">
        <v>19</v>
      </c>
      <c r="B509" s="23" t="s">
        <v>171</v>
      </c>
      <c r="C509" s="23" t="s">
        <v>163</v>
      </c>
      <c r="E509" s="23" t="s">
        <v>149</v>
      </c>
      <c r="F509" s="23" t="s">
        <v>293</v>
      </c>
      <c r="G509" s="3">
        <v>7667.75</v>
      </c>
      <c r="H509" s="3">
        <v>7879</v>
      </c>
      <c r="I509" s="3">
        <v>7886</v>
      </c>
      <c r="J509" s="3">
        <v>7886.11</v>
      </c>
      <c r="K509" s="3"/>
      <c r="L509" s="3"/>
      <c r="M509" s="3"/>
      <c r="N509" s="3">
        <v>2206.21</v>
      </c>
    </row>
    <row r="510" spans="1:14" ht="11.25">
      <c r="A510" s="23" t="s">
        <v>19</v>
      </c>
      <c r="B510" s="23" t="s">
        <v>171</v>
      </c>
      <c r="C510" s="23" t="s">
        <v>161</v>
      </c>
      <c r="E510" s="23" t="s">
        <v>149</v>
      </c>
      <c r="F510" s="23" t="s">
        <v>294</v>
      </c>
      <c r="G510" s="3">
        <v>23531.26</v>
      </c>
      <c r="H510" s="3">
        <v>22747</v>
      </c>
      <c r="I510" s="3">
        <v>24451</v>
      </c>
      <c r="J510" s="3">
        <v>21271.78</v>
      </c>
      <c r="K510" s="3">
        <v>23360.784512910468</v>
      </c>
      <c r="L510" s="3">
        <v>23360.784512910468</v>
      </c>
      <c r="M510" s="3">
        <f>N510-L510</f>
        <v>-19742.9628462438</v>
      </c>
      <c r="N510" s="3">
        <v>3617.8216666666667</v>
      </c>
    </row>
    <row r="511" spans="1:14" ht="11.25">
      <c r="A511" s="23" t="s">
        <v>19</v>
      </c>
      <c r="B511" s="23" t="s">
        <v>171</v>
      </c>
      <c r="C511" s="23" t="s">
        <v>160</v>
      </c>
      <c r="E511" s="23" t="s">
        <v>149</v>
      </c>
      <c r="F511" s="23" t="s">
        <v>295</v>
      </c>
      <c r="G511" s="3">
        <v>1721.84</v>
      </c>
      <c r="H511" s="3">
        <v>2764</v>
      </c>
      <c r="I511" s="3">
        <v>2103</v>
      </c>
      <c r="J511" s="3">
        <v>1834.1</v>
      </c>
      <c r="K511" s="3"/>
      <c r="L511" s="3"/>
      <c r="M511" s="3"/>
      <c r="N511" s="3">
        <v>65.18666666666667</v>
      </c>
    </row>
    <row r="512" spans="1:14" ht="11.25">
      <c r="A512" s="23" t="s">
        <v>19</v>
      </c>
      <c r="B512" s="23" t="s">
        <v>171</v>
      </c>
      <c r="C512" s="23" t="s">
        <v>223</v>
      </c>
      <c r="E512" s="23" t="s">
        <v>149</v>
      </c>
      <c r="F512" s="23" t="s">
        <v>315</v>
      </c>
      <c r="G512" s="3">
        <v>3833</v>
      </c>
      <c r="H512" s="3">
        <v>1500</v>
      </c>
      <c r="I512" s="3">
        <v>1500</v>
      </c>
      <c r="J512" s="3">
        <v>500</v>
      </c>
      <c r="K512" s="3"/>
      <c r="L512" s="3"/>
      <c r="M512" s="3"/>
      <c r="N512" s="3">
        <v>0</v>
      </c>
    </row>
    <row r="513" spans="1:14" ht="11.25">
      <c r="A513" s="23" t="s">
        <v>19</v>
      </c>
      <c r="B513" s="23" t="s">
        <v>171</v>
      </c>
      <c r="C513" s="23" t="s">
        <v>187</v>
      </c>
      <c r="E513" s="23" t="s">
        <v>149</v>
      </c>
      <c r="F513" s="23" t="s">
        <v>296</v>
      </c>
      <c r="G513" s="3">
        <v>147.1</v>
      </c>
      <c r="H513" s="3">
        <v>183</v>
      </c>
      <c r="I513" s="3">
        <v>344</v>
      </c>
      <c r="J513" s="3">
        <v>210.9</v>
      </c>
      <c r="K513" s="3"/>
      <c r="L513" s="3"/>
      <c r="M513" s="3"/>
      <c r="N513" s="3">
        <v>0</v>
      </c>
    </row>
    <row r="514" spans="1:14" ht="11.25">
      <c r="A514" s="23" t="s">
        <v>19</v>
      </c>
      <c r="B514" s="23" t="s">
        <v>171</v>
      </c>
      <c r="C514" s="23" t="s">
        <v>186</v>
      </c>
      <c r="E514" s="23" t="s">
        <v>149</v>
      </c>
      <c r="F514" s="23" t="s">
        <v>297</v>
      </c>
      <c r="G514" s="3">
        <v>292.27</v>
      </c>
      <c r="H514" s="3">
        <v>199</v>
      </c>
      <c r="I514" s="3">
        <v>199</v>
      </c>
      <c r="J514" s="3">
        <v>183</v>
      </c>
      <c r="K514" s="3"/>
      <c r="L514" s="3"/>
      <c r="M514" s="3"/>
      <c r="N514" s="3">
        <v>27</v>
      </c>
    </row>
    <row r="515" spans="1:14" ht="11.25">
      <c r="A515" s="23" t="s">
        <v>19</v>
      </c>
      <c r="B515" s="23" t="s">
        <v>171</v>
      </c>
      <c r="C515" s="23" t="s">
        <v>172</v>
      </c>
      <c r="E515" s="23" t="s">
        <v>149</v>
      </c>
      <c r="F515" s="23" t="s">
        <v>304</v>
      </c>
      <c r="G515" s="3">
        <v>14820.03</v>
      </c>
      <c r="H515" s="3">
        <v>10949</v>
      </c>
      <c r="I515" s="3">
        <v>12653</v>
      </c>
      <c r="J515" s="3">
        <v>11566.58</v>
      </c>
      <c r="K515" s="3"/>
      <c r="L515" s="3"/>
      <c r="M515" s="3"/>
      <c r="N515" s="3">
        <v>2670.635</v>
      </c>
    </row>
    <row r="516" spans="1:14" ht="11.25">
      <c r="A516" s="23" t="s">
        <v>19</v>
      </c>
      <c r="B516" s="23" t="s">
        <v>171</v>
      </c>
      <c r="C516" s="23" t="s">
        <v>220</v>
      </c>
      <c r="E516" s="23" t="s">
        <v>149</v>
      </c>
      <c r="F516" s="23" t="s">
        <v>333</v>
      </c>
      <c r="G516" s="3"/>
      <c r="H516" s="3">
        <v>4952</v>
      </c>
      <c r="I516" s="3">
        <v>4952</v>
      </c>
      <c r="J516" s="3">
        <v>4999.61</v>
      </c>
      <c r="K516" s="3"/>
      <c r="L516" s="3"/>
      <c r="M516" s="3"/>
      <c r="N516" s="3">
        <v>775</v>
      </c>
    </row>
    <row r="517" spans="1:14" ht="11.25">
      <c r="A517" s="23" t="s">
        <v>19</v>
      </c>
      <c r="B517" s="23" t="s">
        <v>171</v>
      </c>
      <c r="C517" s="23" t="s">
        <v>179</v>
      </c>
      <c r="E517" s="23" t="s">
        <v>149</v>
      </c>
      <c r="F517" s="23" t="s">
        <v>407</v>
      </c>
      <c r="G517" s="3"/>
      <c r="H517" s="3">
        <v>480</v>
      </c>
      <c r="I517" s="3">
        <v>480</v>
      </c>
      <c r="J517" s="3">
        <v>520</v>
      </c>
      <c r="K517" s="3"/>
      <c r="L517" s="3"/>
      <c r="M517" s="3"/>
      <c r="N517" s="3">
        <v>40</v>
      </c>
    </row>
    <row r="518" spans="1:14" ht="11.25">
      <c r="A518" s="23" t="s">
        <v>19</v>
      </c>
      <c r="B518" s="23" t="s">
        <v>171</v>
      </c>
      <c r="C518" s="23" t="s">
        <v>185</v>
      </c>
      <c r="E518" s="23" t="s">
        <v>149</v>
      </c>
      <c r="F518" s="23" t="s">
        <v>299</v>
      </c>
      <c r="G518" s="3">
        <v>32.4</v>
      </c>
      <c r="H518" s="3">
        <v>0</v>
      </c>
      <c r="I518" s="3">
        <v>500</v>
      </c>
      <c r="J518" s="3">
        <v>462.8</v>
      </c>
      <c r="K518" s="3"/>
      <c r="L518" s="3"/>
      <c r="M518" s="3"/>
      <c r="N518" s="3">
        <v>0</v>
      </c>
    </row>
    <row r="519" spans="1:14" ht="11.25">
      <c r="A519" s="23" t="s">
        <v>19</v>
      </c>
      <c r="B519" s="23" t="s">
        <v>171</v>
      </c>
      <c r="C519" s="23" t="s">
        <v>184</v>
      </c>
      <c r="E519" s="23" t="s">
        <v>149</v>
      </c>
      <c r="F519" s="23" t="s">
        <v>307</v>
      </c>
      <c r="G519" s="3">
        <v>1410.76</v>
      </c>
      <c r="H519" s="3">
        <v>1020</v>
      </c>
      <c r="I519" s="3">
        <v>1020</v>
      </c>
      <c r="J519" s="3">
        <v>293.64</v>
      </c>
      <c r="K519" s="3"/>
      <c r="L519" s="3"/>
      <c r="M519" s="3"/>
      <c r="N519" s="3">
        <v>0</v>
      </c>
    </row>
    <row r="520" spans="1:14" ht="11.25">
      <c r="A520" s="23" t="s">
        <v>19</v>
      </c>
      <c r="B520" s="23" t="s">
        <v>171</v>
      </c>
      <c r="C520" s="23" t="s">
        <v>183</v>
      </c>
      <c r="E520" s="23" t="s">
        <v>149</v>
      </c>
      <c r="F520" s="23" t="s">
        <v>308</v>
      </c>
      <c r="G520" s="3">
        <v>43.01</v>
      </c>
      <c r="H520" s="3"/>
      <c r="I520" s="3"/>
      <c r="J520" s="3"/>
      <c r="K520" s="3"/>
      <c r="L520" s="3"/>
      <c r="M520" s="3"/>
      <c r="N520" s="3">
        <v>0</v>
      </c>
    </row>
    <row r="521" spans="1:14" ht="11.25">
      <c r="A521" s="23" t="s">
        <v>19</v>
      </c>
      <c r="B521" s="23" t="s">
        <v>171</v>
      </c>
      <c r="C521" s="23" t="s">
        <v>266</v>
      </c>
      <c r="E521" s="23" t="s">
        <v>149</v>
      </c>
      <c r="F521" s="23" t="s">
        <v>399</v>
      </c>
      <c r="G521" s="3">
        <v>1150.85</v>
      </c>
      <c r="H521" s="3">
        <v>700</v>
      </c>
      <c r="I521" s="3">
        <v>700</v>
      </c>
      <c r="J521" s="3">
        <v>701.15</v>
      </c>
      <c r="K521" s="3"/>
      <c r="L521" s="3"/>
      <c r="M521" s="3"/>
      <c r="N521" s="3">
        <v>40</v>
      </c>
    </row>
    <row r="522" spans="1:14" ht="11.25">
      <c r="A522" s="23" t="s">
        <v>19</v>
      </c>
      <c r="B522" s="23" t="s">
        <v>265</v>
      </c>
      <c r="E522" s="23" t="s">
        <v>149</v>
      </c>
      <c r="F522" s="23" t="s">
        <v>408</v>
      </c>
      <c r="G522" s="3">
        <v>47563.25</v>
      </c>
      <c r="H522" s="3">
        <v>46449</v>
      </c>
      <c r="I522" s="3">
        <v>50103</v>
      </c>
      <c r="J522" s="3">
        <v>39061.07</v>
      </c>
      <c r="K522" s="3">
        <v>47489.91795789474</v>
      </c>
      <c r="L522" s="3">
        <v>47489.91795789474</v>
      </c>
      <c r="M522" s="3">
        <f>N522-L522</f>
        <v>6223.572042105261</v>
      </c>
      <c r="N522" s="3">
        <v>53713.49</v>
      </c>
    </row>
    <row r="523" spans="1:14" ht="11.25">
      <c r="A523" s="23" t="s">
        <v>19</v>
      </c>
      <c r="B523" s="23" t="s">
        <v>265</v>
      </c>
      <c r="C523" s="23" t="s">
        <v>170</v>
      </c>
      <c r="E523" s="23" t="s">
        <v>143</v>
      </c>
      <c r="F523" s="23" t="s">
        <v>312</v>
      </c>
      <c r="G523" s="3">
        <v>18731</v>
      </c>
      <c r="H523" s="3">
        <v>17000</v>
      </c>
      <c r="I523" s="3">
        <v>16984</v>
      </c>
      <c r="J523" s="3">
        <v>7930</v>
      </c>
      <c r="K523" s="3">
        <v>17000</v>
      </c>
      <c r="L523" s="3">
        <v>17000</v>
      </c>
      <c r="M523" s="3">
        <f>N523-L523</f>
        <v>5617</v>
      </c>
      <c r="N523" s="3">
        <v>22617</v>
      </c>
    </row>
    <row r="524" spans="1:14" ht="11.25">
      <c r="A524" s="23" t="s">
        <v>19</v>
      </c>
      <c r="B524" s="23" t="s">
        <v>265</v>
      </c>
      <c r="C524" s="23" t="s">
        <v>169</v>
      </c>
      <c r="E524" s="23" t="s">
        <v>143</v>
      </c>
      <c r="F524" s="23" t="s">
        <v>313</v>
      </c>
      <c r="G524" s="3">
        <v>18731</v>
      </c>
      <c r="H524" s="3">
        <v>17000</v>
      </c>
      <c r="I524" s="3">
        <v>16984</v>
      </c>
      <c r="J524" s="3">
        <v>7930</v>
      </c>
      <c r="K524" s="3"/>
      <c r="L524" s="3"/>
      <c r="M524" s="3"/>
      <c r="N524" s="3">
        <v>22617</v>
      </c>
    </row>
    <row r="525" spans="1:14" ht="11.25">
      <c r="A525" s="23" t="s">
        <v>19</v>
      </c>
      <c r="B525" s="23" t="s">
        <v>265</v>
      </c>
      <c r="C525" s="23" t="s">
        <v>167</v>
      </c>
      <c r="E525" s="23" t="s">
        <v>149</v>
      </c>
      <c r="F525" s="23" t="s">
        <v>290</v>
      </c>
      <c r="G525" s="3">
        <v>8659.07</v>
      </c>
      <c r="H525" s="3">
        <v>10449</v>
      </c>
      <c r="I525" s="3">
        <v>10449</v>
      </c>
      <c r="J525" s="3">
        <v>9020.92</v>
      </c>
      <c r="K525" s="3">
        <v>10976.917957894737</v>
      </c>
      <c r="L525" s="3">
        <v>10976.917957894737</v>
      </c>
      <c r="M525" s="3">
        <f>N525-L525</f>
        <v>-1907.1379578947362</v>
      </c>
      <c r="N525" s="3">
        <v>9069.78</v>
      </c>
    </row>
    <row r="526" spans="1:14" ht="11.25">
      <c r="A526" s="23" t="s">
        <v>19</v>
      </c>
      <c r="B526" s="23" t="s">
        <v>265</v>
      </c>
      <c r="C526" s="23" t="s">
        <v>166</v>
      </c>
      <c r="E526" s="23" t="s">
        <v>149</v>
      </c>
      <c r="F526" s="23" t="s">
        <v>317</v>
      </c>
      <c r="G526" s="3">
        <v>4242.65</v>
      </c>
      <c r="H526" s="3">
        <v>5664</v>
      </c>
      <c r="I526" s="3">
        <v>5664</v>
      </c>
      <c r="J526" s="3">
        <v>4651.87</v>
      </c>
      <c r="K526" s="3"/>
      <c r="L526" s="3"/>
      <c r="M526" s="3"/>
      <c r="N526" s="3">
        <v>4652.73</v>
      </c>
    </row>
    <row r="527" spans="1:14" ht="11.25">
      <c r="A527" s="23" t="s">
        <v>19</v>
      </c>
      <c r="B527" s="23" t="s">
        <v>265</v>
      </c>
      <c r="C527" s="23" t="s">
        <v>189</v>
      </c>
      <c r="E527" s="23" t="s">
        <v>149</v>
      </c>
      <c r="F527" s="23" t="s">
        <v>292</v>
      </c>
      <c r="G527" s="3">
        <v>2121.97</v>
      </c>
      <c r="H527" s="3">
        <v>2110</v>
      </c>
      <c r="I527" s="3">
        <v>2110</v>
      </c>
      <c r="J527" s="3">
        <v>2109.71</v>
      </c>
      <c r="K527" s="3"/>
      <c r="L527" s="3"/>
      <c r="M527" s="3"/>
      <c r="N527" s="3">
        <v>2066.67</v>
      </c>
    </row>
    <row r="528" spans="1:14" ht="11.25">
      <c r="A528" s="23" t="s">
        <v>19</v>
      </c>
      <c r="B528" s="23" t="s">
        <v>265</v>
      </c>
      <c r="C528" s="23" t="s">
        <v>163</v>
      </c>
      <c r="E528" s="23" t="s">
        <v>149</v>
      </c>
      <c r="F528" s="23" t="s">
        <v>293</v>
      </c>
      <c r="G528" s="3">
        <v>2294.45</v>
      </c>
      <c r="H528" s="3">
        <v>2675</v>
      </c>
      <c r="I528" s="3">
        <v>2675</v>
      </c>
      <c r="J528" s="3">
        <v>2259.34</v>
      </c>
      <c r="K528" s="3"/>
      <c r="L528" s="3"/>
      <c r="M528" s="3"/>
      <c r="N528" s="3">
        <v>2350.38</v>
      </c>
    </row>
    <row r="529" spans="1:14" ht="11.25">
      <c r="A529" s="23" t="s">
        <v>19</v>
      </c>
      <c r="B529" s="23" t="s">
        <v>265</v>
      </c>
      <c r="C529" s="23" t="s">
        <v>161</v>
      </c>
      <c r="E529" s="23" t="s">
        <v>149</v>
      </c>
      <c r="F529" s="23" t="s">
        <v>294</v>
      </c>
      <c r="G529" s="3">
        <v>20173.18</v>
      </c>
      <c r="H529" s="3">
        <v>19000</v>
      </c>
      <c r="I529" s="3">
        <v>22670</v>
      </c>
      <c r="J529" s="3">
        <v>22110.15</v>
      </c>
      <c r="K529" s="3">
        <v>19513</v>
      </c>
      <c r="L529" s="3">
        <v>19513</v>
      </c>
      <c r="M529" s="3">
        <f>N529-L529</f>
        <v>2513.709999999999</v>
      </c>
      <c r="N529" s="3">
        <v>22026.71</v>
      </c>
    </row>
    <row r="530" spans="1:14" ht="11.25">
      <c r="A530" s="23" t="s">
        <v>19</v>
      </c>
      <c r="B530" s="23" t="s">
        <v>265</v>
      </c>
      <c r="C530" s="23" t="s">
        <v>160</v>
      </c>
      <c r="E530" s="23" t="s">
        <v>149</v>
      </c>
      <c r="F530" s="23" t="s">
        <v>295</v>
      </c>
      <c r="G530" s="3">
        <v>57.95</v>
      </c>
      <c r="H530" s="3">
        <v>120</v>
      </c>
      <c r="I530" s="3">
        <v>120</v>
      </c>
      <c r="J530" s="3">
        <v>83.62</v>
      </c>
      <c r="K530" s="3"/>
      <c r="L530" s="3"/>
      <c r="M530" s="3"/>
      <c r="N530" s="3">
        <v>0</v>
      </c>
    </row>
    <row r="531" spans="1:14" ht="11.25">
      <c r="A531" s="23" t="s">
        <v>19</v>
      </c>
      <c r="B531" s="23" t="s">
        <v>265</v>
      </c>
      <c r="C531" s="23" t="s">
        <v>172</v>
      </c>
      <c r="E531" s="23" t="s">
        <v>149</v>
      </c>
      <c r="F531" s="23" t="s">
        <v>304</v>
      </c>
      <c r="G531" s="3">
        <v>0</v>
      </c>
      <c r="H531" s="3">
        <v>210</v>
      </c>
      <c r="I531" s="3">
        <v>210</v>
      </c>
      <c r="J531" s="3">
        <v>0</v>
      </c>
      <c r="K531" s="3"/>
      <c r="L531" s="3"/>
      <c r="M531" s="3"/>
      <c r="N531" s="3">
        <v>0</v>
      </c>
    </row>
    <row r="532" spans="1:14" ht="11.25">
      <c r="A532" s="23" t="s">
        <v>19</v>
      </c>
      <c r="B532" s="23" t="s">
        <v>265</v>
      </c>
      <c r="C532" s="23" t="s">
        <v>179</v>
      </c>
      <c r="E532" s="23" t="s">
        <v>149</v>
      </c>
      <c r="F532" s="23" t="s">
        <v>298</v>
      </c>
      <c r="G532" s="3">
        <v>0</v>
      </c>
      <c r="H532" s="3">
        <v>100</v>
      </c>
      <c r="I532" s="3">
        <v>100</v>
      </c>
      <c r="J532" s="3">
        <v>0</v>
      </c>
      <c r="K532" s="3"/>
      <c r="L532" s="3"/>
      <c r="M532" s="3"/>
      <c r="N532" s="3">
        <v>0</v>
      </c>
    </row>
    <row r="533" spans="1:14" ht="11.25">
      <c r="A533" s="23" t="s">
        <v>19</v>
      </c>
      <c r="B533" s="23" t="s">
        <v>265</v>
      </c>
      <c r="C533" s="23" t="s">
        <v>250</v>
      </c>
      <c r="E533" s="23" t="s">
        <v>149</v>
      </c>
      <c r="F533" s="23" t="s">
        <v>386</v>
      </c>
      <c r="G533" s="3">
        <v>20115.23</v>
      </c>
      <c r="H533" s="3">
        <v>18570</v>
      </c>
      <c r="I533" s="3">
        <v>22240</v>
      </c>
      <c r="J533" s="3">
        <v>22026.53</v>
      </c>
      <c r="K533" s="3"/>
      <c r="L533" s="3"/>
      <c r="M533" s="3"/>
      <c r="N533" s="3">
        <v>22026.71</v>
      </c>
    </row>
    <row r="534" spans="1:14" ht="11.25">
      <c r="A534" s="23" t="s">
        <v>19</v>
      </c>
      <c r="B534" s="23" t="s">
        <v>263</v>
      </c>
      <c r="E534" s="23" t="s">
        <v>149</v>
      </c>
      <c r="F534" s="23" t="s">
        <v>409</v>
      </c>
      <c r="G534" s="3">
        <v>29220.2</v>
      </c>
      <c r="H534" s="3">
        <v>27120</v>
      </c>
      <c r="I534" s="3">
        <v>27720</v>
      </c>
      <c r="J534" s="3">
        <v>27127.56</v>
      </c>
      <c r="K534" s="3">
        <v>28077.942755894735</v>
      </c>
      <c r="L534" s="3">
        <v>28077.942755894735</v>
      </c>
      <c r="M534" s="3">
        <f>N534-L534</f>
        <v>-4169.79175589473</v>
      </c>
      <c r="N534" s="3">
        <v>23908.151000000005</v>
      </c>
    </row>
    <row r="535" spans="1:14" ht="11.25">
      <c r="A535" s="23" t="s">
        <v>19</v>
      </c>
      <c r="B535" s="23" t="s">
        <v>263</v>
      </c>
      <c r="C535" s="23" t="s">
        <v>216</v>
      </c>
      <c r="E535" s="23" t="s">
        <v>149</v>
      </c>
      <c r="F535" s="23" t="s">
        <v>348</v>
      </c>
      <c r="G535" s="3"/>
      <c r="H535" s="3">
        <v>0</v>
      </c>
      <c r="I535" s="3">
        <v>4653</v>
      </c>
      <c r="J535" s="3">
        <v>4652.77</v>
      </c>
      <c r="K535" s="3"/>
      <c r="L535" s="3"/>
      <c r="M535" s="3"/>
      <c r="N535" s="3"/>
    </row>
    <row r="536" spans="1:14" ht="11.25">
      <c r="A536" s="23" t="s">
        <v>19</v>
      </c>
      <c r="B536" s="23" t="s">
        <v>263</v>
      </c>
      <c r="C536" s="23" t="s">
        <v>264</v>
      </c>
      <c r="E536" s="23" t="s">
        <v>149</v>
      </c>
      <c r="F536" s="23" t="s">
        <v>385</v>
      </c>
      <c r="G536" s="3"/>
      <c r="H536" s="3">
        <v>0</v>
      </c>
      <c r="I536" s="3">
        <v>4653</v>
      </c>
      <c r="J536" s="3">
        <v>4652.77</v>
      </c>
      <c r="K536" s="3"/>
      <c r="L536" s="3"/>
      <c r="M536" s="3"/>
      <c r="N536" s="3"/>
    </row>
    <row r="537" spans="1:14" ht="11.25">
      <c r="A537" s="23" t="s">
        <v>19</v>
      </c>
      <c r="B537" s="23" t="s">
        <v>263</v>
      </c>
      <c r="C537" s="23" t="s">
        <v>167</v>
      </c>
      <c r="E537" s="23" t="s">
        <v>149</v>
      </c>
      <c r="F537" s="23" t="s">
        <v>290</v>
      </c>
      <c r="G537" s="3">
        <v>21089.78</v>
      </c>
      <c r="H537" s="3">
        <v>19393</v>
      </c>
      <c r="I537" s="3">
        <v>15562</v>
      </c>
      <c r="J537" s="3">
        <v>15561.98</v>
      </c>
      <c r="K537" s="3">
        <v>20372.844445894738</v>
      </c>
      <c r="L537" s="3">
        <v>20372.844445894738</v>
      </c>
      <c r="M537" s="3">
        <f>N537-L537</f>
        <v>-1161.6934458947362</v>
      </c>
      <c r="N537" s="3">
        <v>19211.151</v>
      </c>
    </row>
    <row r="538" spans="1:14" ht="11.25">
      <c r="A538" s="23" t="s">
        <v>19</v>
      </c>
      <c r="B538" s="23" t="s">
        <v>263</v>
      </c>
      <c r="C538" s="23" t="s">
        <v>205</v>
      </c>
      <c r="E538" s="23" t="s">
        <v>149</v>
      </c>
      <c r="F538" s="23" t="s">
        <v>302</v>
      </c>
      <c r="G538" s="3">
        <v>14316.38</v>
      </c>
      <c r="H538" s="3">
        <v>14372</v>
      </c>
      <c r="I538" s="3">
        <v>11516</v>
      </c>
      <c r="J538" s="3">
        <v>11516.4</v>
      </c>
      <c r="K538" s="3"/>
      <c r="L538" s="3"/>
      <c r="M538" s="3"/>
      <c r="N538" s="3">
        <v>14350.8</v>
      </c>
    </row>
    <row r="539" spans="1:14" ht="11.25">
      <c r="A539" s="23" t="s">
        <v>19</v>
      </c>
      <c r="B539" s="23" t="s">
        <v>263</v>
      </c>
      <c r="C539" s="23" t="s">
        <v>166</v>
      </c>
      <c r="E539" s="23" t="s">
        <v>149</v>
      </c>
      <c r="F539" s="23" t="s">
        <v>317</v>
      </c>
      <c r="G539" s="3">
        <v>687.5</v>
      </c>
      <c r="H539" s="3"/>
      <c r="I539" s="3"/>
      <c r="J539" s="3"/>
      <c r="K539" s="3"/>
      <c r="L539" s="3"/>
      <c r="M539" s="3"/>
      <c r="N539" s="3">
        <v>0</v>
      </c>
    </row>
    <row r="540" spans="1:14" ht="11.25">
      <c r="A540" s="23" t="s">
        <v>19</v>
      </c>
      <c r="B540" s="23" t="s">
        <v>263</v>
      </c>
      <c r="C540" s="23" t="s">
        <v>163</v>
      </c>
      <c r="E540" s="23" t="s">
        <v>149</v>
      </c>
      <c r="F540" s="23" t="s">
        <v>293</v>
      </c>
      <c r="G540" s="3">
        <v>6085.9</v>
      </c>
      <c r="H540" s="3">
        <v>5021</v>
      </c>
      <c r="I540" s="3">
        <v>4046</v>
      </c>
      <c r="J540" s="3">
        <v>4045.58</v>
      </c>
      <c r="K540" s="3"/>
      <c r="L540" s="3"/>
      <c r="M540" s="3"/>
      <c r="N540" s="3">
        <v>4860.350999999999</v>
      </c>
    </row>
    <row r="541" spans="1:14" ht="11.25">
      <c r="A541" s="23" t="s">
        <v>19</v>
      </c>
      <c r="B541" s="23" t="s">
        <v>263</v>
      </c>
      <c r="C541" s="23" t="s">
        <v>161</v>
      </c>
      <c r="E541" s="23" t="s">
        <v>149</v>
      </c>
      <c r="F541" s="23" t="s">
        <v>294</v>
      </c>
      <c r="G541" s="3">
        <v>8130.42</v>
      </c>
      <c r="H541" s="3">
        <v>7727</v>
      </c>
      <c r="I541" s="3">
        <v>7505</v>
      </c>
      <c r="J541" s="3">
        <v>6912.81</v>
      </c>
      <c r="K541" s="3">
        <v>7705.098309999999</v>
      </c>
      <c r="L541" s="3">
        <v>7705.098309999999</v>
      </c>
      <c r="M541" s="3">
        <f>N541-L541</f>
        <v>-3008.0983099999994</v>
      </c>
      <c r="N541" s="3">
        <v>4697</v>
      </c>
    </row>
    <row r="542" spans="1:14" ht="11.25">
      <c r="A542" s="23" t="s">
        <v>19</v>
      </c>
      <c r="B542" s="23" t="s">
        <v>263</v>
      </c>
      <c r="C542" s="23" t="s">
        <v>160</v>
      </c>
      <c r="E542" s="23" t="s">
        <v>149</v>
      </c>
      <c r="F542" s="23" t="s">
        <v>295</v>
      </c>
      <c r="G542" s="3">
        <v>295.81</v>
      </c>
      <c r="H542" s="3">
        <v>383</v>
      </c>
      <c r="I542" s="3">
        <v>383</v>
      </c>
      <c r="J542" s="3">
        <v>116.22</v>
      </c>
      <c r="K542" s="3"/>
      <c r="L542" s="3"/>
      <c r="M542" s="3"/>
      <c r="N542" s="3">
        <v>407</v>
      </c>
    </row>
    <row r="543" spans="1:14" ht="11.25">
      <c r="A543" s="23" t="s">
        <v>19</v>
      </c>
      <c r="B543" s="23" t="s">
        <v>263</v>
      </c>
      <c r="C543" s="23" t="s">
        <v>187</v>
      </c>
      <c r="E543" s="23" t="s">
        <v>149</v>
      </c>
      <c r="F543" s="23" t="s">
        <v>296</v>
      </c>
      <c r="G543" s="3">
        <v>93.75</v>
      </c>
      <c r="H543" s="3">
        <v>104</v>
      </c>
      <c r="I543" s="3">
        <v>104</v>
      </c>
      <c r="J543" s="3">
        <v>0</v>
      </c>
      <c r="K543" s="3"/>
      <c r="L543" s="3"/>
      <c r="M543" s="3"/>
      <c r="N543" s="3"/>
    </row>
    <row r="544" spans="1:14" ht="11.25">
      <c r="A544" s="23" t="s">
        <v>19</v>
      </c>
      <c r="B544" s="23" t="s">
        <v>263</v>
      </c>
      <c r="C544" s="23" t="s">
        <v>186</v>
      </c>
      <c r="E544" s="23" t="s">
        <v>149</v>
      </c>
      <c r="F544" s="23" t="s">
        <v>297</v>
      </c>
      <c r="G544" s="3">
        <v>1155.27</v>
      </c>
      <c r="H544" s="3">
        <v>500</v>
      </c>
      <c r="I544" s="3">
        <v>500</v>
      </c>
      <c r="J544" s="3">
        <v>419</v>
      </c>
      <c r="K544" s="3"/>
      <c r="L544" s="3"/>
      <c r="M544" s="3"/>
      <c r="N544" s="3">
        <v>500</v>
      </c>
    </row>
    <row r="545" spans="1:14" ht="11.25">
      <c r="A545" s="23" t="s">
        <v>19</v>
      </c>
      <c r="B545" s="23" t="s">
        <v>263</v>
      </c>
      <c r="C545" s="23" t="s">
        <v>179</v>
      </c>
      <c r="E545" s="23" t="s">
        <v>149</v>
      </c>
      <c r="F545" s="23" t="s">
        <v>298</v>
      </c>
      <c r="G545" s="3">
        <v>6569.39</v>
      </c>
      <c r="H545" s="3">
        <v>6740</v>
      </c>
      <c r="I545" s="3">
        <v>6518</v>
      </c>
      <c r="J545" s="3">
        <v>6304.19</v>
      </c>
      <c r="K545" s="3"/>
      <c r="L545" s="3"/>
      <c r="M545" s="3"/>
      <c r="N545" s="3">
        <v>3370</v>
      </c>
    </row>
    <row r="546" spans="1:14" ht="11.25">
      <c r="A546" s="23" t="s">
        <v>19</v>
      </c>
      <c r="B546" s="23" t="s">
        <v>263</v>
      </c>
      <c r="C546" s="23" t="s">
        <v>185</v>
      </c>
      <c r="E546" s="23" t="s">
        <v>149</v>
      </c>
      <c r="F546" s="23" t="s">
        <v>299</v>
      </c>
      <c r="G546" s="3">
        <v>16.2</v>
      </c>
      <c r="H546" s="3"/>
      <c r="I546" s="3">
        <v>0</v>
      </c>
      <c r="J546" s="3">
        <v>14.4</v>
      </c>
      <c r="K546" s="3"/>
      <c r="L546" s="3"/>
      <c r="M546" s="3"/>
      <c r="N546" s="3">
        <v>360</v>
      </c>
    </row>
    <row r="547" spans="1:14" ht="11.25">
      <c r="A547" s="23" t="s">
        <v>19</v>
      </c>
      <c r="B547" s="23" t="s">
        <v>263</v>
      </c>
      <c r="C547" s="23" t="s">
        <v>184</v>
      </c>
      <c r="E547" s="23" t="s">
        <v>149</v>
      </c>
      <c r="F547" s="23" t="s">
        <v>307</v>
      </c>
      <c r="G547" s="3">
        <v>0</v>
      </c>
      <c r="H547" s="3"/>
      <c r="I547" s="3">
        <v>0</v>
      </c>
      <c r="J547" s="3">
        <v>59</v>
      </c>
      <c r="K547" s="3"/>
      <c r="L547" s="3"/>
      <c r="M547" s="3"/>
      <c r="N547" s="3">
        <v>60</v>
      </c>
    </row>
    <row r="548" spans="6:14" ht="11.25">
      <c r="F548" s="23" t="s">
        <v>17</v>
      </c>
      <c r="G548" s="3">
        <v>300747.94</v>
      </c>
      <c r="H548" s="3">
        <v>305490</v>
      </c>
      <c r="I548" s="3">
        <v>333825.28</v>
      </c>
      <c r="J548" s="3">
        <v>313995.96</v>
      </c>
      <c r="K548" s="3">
        <v>320164.3196508369</v>
      </c>
      <c r="L548" s="3">
        <v>320164.3196508369</v>
      </c>
      <c r="M548" s="3">
        <f>N548-L548</f>
        <v>-7909.4808023520745</v>
      </c>
      <c r="N548" s="3">
        <v>312254.8388484848</v>
      </c>
    </row>
    <row r="549" spans="5:14" s="25" customFormat="1" ht="12.75">
      <c r="E549" s="25" t="s">
        <v>153</v>
      </c>
      <c r="F549" s="25" t="s">
        <v>154</v>
      </c>
      <c r="G549" s="1"/>
      <c r="H549" s="1"/>
      <c r="I549" s="1"/>
      <c r="J549" s="1"/>
      <c r="K549" s="1"/>
      <c r="L549" s="1"/>
      <c r="M549" s="1"/>
      <c r="N549" s="1"/>
    </row>
    <row r="550" spans="5:14" ht="11.25">
      <c r="E550" s="23" t="s">
        <v>153</v>
      </c>
      <c r="F550" s="23" t="s">
        <v>20</v>
      </c>
      <c r="G550" s="3"/>
      <c r="H550" s="3"/>
      <c r="I550" s="3"/>
      <c r="J550" s="3"/>
      <c r="K550" s="3"/>
      <c r="L550" s="3"/>
      <c r="M550" s="3"/>
      <c r="N550" s="3"/>
    </row>
    <row r="551" spans="1:14" ht="11.25">
      <c r="A551" s="23" t="s">
        <v>15</v>
      </c>
      <c r="E551" s="23" t="s">
        <v>153</v>
      </c>
      <c r="F551" s="23" t="s">
        <v>32</v>
      </c>
      <c r="G551" s="3">
        <v>1512</v>
      </c>
      <c r="H551" s="3">
        <v>1590</v>
      </c>
      <c r="I551" s="3">
        <v>1590</v>
      </c>
      <c r="J551" s="3">
        <v>1591</v>
      </c>
      <c r="K551" s="3"/>
      <c r="L551" s="3"/>
      <c r="M551" s="3">
        <f aca="true" t="shared" si="10" ref="M551:M559">N551-L551</f>
        <v>1524.31</v>
      </c>
      <c r="N551" s="3">
        <v>1524.31</v>
      </c>
    </row>
    <row r="552" spans="1:14" ht="11.25">
      <c r="A552" s="23" t="s">
        <v>15</v>
      </c>
      <c r="C552" s="23" t="s">
        <v>43</v>
      </c>
      <c r="E552" s="23" t="s">
        <v>153</v>
      </c>
      <c r="F552" s="23" t="s">
        <v>281</v>
      </c>
      <c r="G552" s="3">
        <v>1512</v>
      </c>
      <c r="H552" s="3">
        <v>1590</v>
      </c>
      <c r="I552" s="3">
        <v>1590</v>
      </c>
      <c r="J552" s="3">
        <v>1591</v>
      </c>
      <c r="K552" s="3"/>
      <c r="L552" s="3"/>
      <c r="M552" s="3">
        <f t="shared" si="10"/>
        <v>1524.31</v>
      </c>
      <c r="N552" s="3">
        <v>1524.31</v>
      </c>
    </row>
    <row r="553" spans="1:14" ht="11.25">
      <c r="A553" s="23" t="s">
        <v>15</v>
      </c>
      <c r="C553" s="23" t="s">
        <v>117</v>
      </c>
      <c r="E553" s="23" t="s">
        <v>153</v>
      </c>
      <c r="F553" s="23" t="s">
        <v>282</v>
      </c>
      <c r="G553" s="3">
        <v>1512</v>
      </c>
      <c r="H553" s="3">
        <v>1590</v>
      </c>
      <c r="I553" s="3">
        <v>1590</v>
      </c>
      <c r="J553" s="3">
        <v>1591</v>
      </c>
      <c r="K553" s="3"/>
      <c r="L553" s="3"/>
      <c r="M553" s="3">
        <f t="shared" si="10"/>
        <v>1524.31</v>
      </c>
      <c r="N553" s="3">
        <v>1524.31</v>
      </c>
    </row>
    <row r="554" spans="1:14" ht="11.25">
      <c r="A554" s="23" t="s">
        <v>27</v>
      </c>
      <c r="E554" s="23" t="s">
        <v>153</v>
      </c>
      <c r="F554" s="23" t="s">
        <v>135</v>
      </c>
      <c r="G554" s="3">
        <v>32424.56</v>
      </c>
      <c r="H554" s="3"/>
      <c r="I554" s="3">
        <v>28729</v>
      </c>
      <c r="J554" s="3">
        <v>28630.38</v>
      </c>
      <c r="K554" s="3">
        <v>28747</v>
      </c>
      <c r="L554" s="3">
        <v>28747</v>
      </c>
      <c r="M554" s="3">
        <f t="shared" si="10"/>
        <v>2411.215722212917</v>
      </c>
      <c r="N554" s="3">
        <v>31158.215722212917</v>
      </c>
    </row>
    <row r="555" spans="1:14" ht="11.25">
      <c r="A555" s="23" t="s">
        <v>27</v>
      </c>
      <c r="C555" s="23" t="s">
        <v>37</v>
      </c>
      <c r="E555" s="23" t="s">
        <v>153</v>
      </c>
      <c r="F555" s="23" t="s">
        <v>277</v>
      </c>
      <c r="G555" s="3">
        <v>29282.91</v>
      </c>
      <c r="H555" s="3">
        <v>27417</v>
      </c>
      <c r="I555" s="3">
        <v>26320</v>
      </c>
      <c r="J555" s="3">
        <v>25952.54</v>
      </c>
      <c r="K555" s="3">
        <v>27421</v>
      </c>
      <c r="L555" s="3">
        <v>27421</v>
      </c>
      <c r="M555" s="3">
        <f t="shared" si="10"/>
        <v>3257.9357222129147</v>
      </c>
      <c r="N555" s="3">
        <v>30678.935722212915</v>
      </c>
    </row>
    <row r="556" spans="1:14" ht="11.25">
      <c r="A556" s="23" t="s">
        <v>27</v>
      </c>
      <c r="C556" s="23" t="s">
        <v>155</v>
      </c>
      <c r="E556" s="23" t="s">
        <v>153</v>
      </c>
      <c r="F556" s="23" t="s">
        <v>0</v>
      </c>
      <c r="G556" s="3">
        <v>29282.91</v>
      </c>
      <c r="H556" s="3">
        <v>26320</v>
      </c>
      <c r="I556" s="3">
        <v>26320</v>
      </c>
      <c r="J556" s="3">
        <v>25952.54</v>
      </c>
      <c r="K556" s="3"/>
      <c r="L556" s="3">
        <v>27421</v>
      </c>
      <c r="M556" s="3">
        <f t="shared" si="10"/>
        <v>3257.9357222129147</v>
      </c>
      <c r="N556" s="3">
        <v>30678.935722212915</v>
      </c>
    </row>
    <row r="557" spans="1:14" ht="11.25">
      <c r="A557" s="23" t="s">
        <v>27</v>
      </c>
      <c r="C557" s="23" t="s">
        <v>43</v>
      </c>
      <c r="E557" s="23" t="s">
        <v>153</v>
      </c>
      <c r="F557" s="23" t="s">
        <v>281</v>
      </c>
      <c r="G557" s="3">
        <v>3141.65</v>
      </c>
      <c r="H557" s="3">
        <v>1097</v>
      </c>
      <c r="I557" s="3">
        <v>2409</v>
      </c>
      <c r="J557" s="3">
        <v>2374.24</v>
      </c>
      <c r="K557" s="3">
        <v>1326</v>
      </c>
      <c r="L557" s="3">
        <v>1326</v>
      </c>
      <c r="M557" s="3">
        <f t="shared" si="10"/>
        <v>-846.72</v>
      </c>
      <c r="N557" s="3">
        <v>479.28</v>
      </c>
    </row>
    <row r="558" spans="1:14" ht="11.25">
      <c r="A558" s="23" t="s">
        <v>27</v>
      </c>
      <c r="C558" s="23" t="s">
        <v>117</v>
      </c>
      <c r="E558" s="23" t="s">
        <v>153</v>
      </c>
      <c r="F558" s="23" t="s">
        <v>282</v>
      </c>
      <c r="G558" s="3">
        <v>1629.65</v>
      </c>
      <c r="H558" s="3">
        <v>514</v>
      </c>
      <c r="I558" s="3">
        <v>1826</v>
      </c>
      <c r="J558" s="3">
        <v>1791.24</v>
      </c>
      <c r="K558" s="3">
        <v>514</v>
      </c>
      <c r="L558" s="3">
        <v>514</v>
      </c>
      <c r="M558" s="3">
        <f t="shared" si="10"/>
        <v>-34.72000000000003</v>
      </c>
      <c r="N558" s="3">
        <v>479.28</v>
      </c>
    </row>
    <row r="559" spans="1:14" ht="11.25">
      <c r="A559" s="23" t="s">
        <v>27</v>
      </c>
      <c r="C559" s="23" t="s">
        <v>44</v>
      </c>
      <c r="E559" s="23" t="s">
        <v>153</v>
      </c>
      <c r="F559" s="23" t="s">
        <v>283</v>
      </c>
      <c r="G559" s="3">
        <v>1435</v>
      </c>
      <c r="H559" s="3">
        <v>583</v>
      </c>
      <c r="I559" s="3">
        <v>583</v>
      </c>
      <c r="J559" s="3">
        <v>583</v>
      </c>
      <c r="K559" s="3">
        <v>812</v>
      </c>
      <c r="L559" s="3">
        <v>812</v>
      </c>
      <c r="M559" s="3">
        <f t="shared" si="10"/>
        <v>-812</v>
      </c>
      <c r="N559" s="3">
        <v>0</v>
      </c>
    </row>
    <row r="560" spans="1:14" ht="11.25">
      <c r="A560" s="23" t="s">
        <v>27</v>
      </c>
      <c r="C560" s="23" t="s">
        <v>47</v>
      </c>
      <c r="E560" s="23" t="s">
        <v>153</v>
      </c>
      <c r="F560" s="23" t="s">
        <v>285</v>
      </c>
      <c r="G560" s="3">
        <v>34.75</v>
      </c>
      <c r="H560" s="3"/>
      <c r="I560" s="3">
        <v>0</v>
      </c>
      <c r="J560" s="3">
        <v>303.6</v>
      </c>
      <c r="K560" s="3"/>
      <c r="L560" s="3"/>
      <c r="M560" s="3"/>
      <c r="N560" s="3">
        <v>0</v>
      </c>
    </row>
    <row r="561" spans="1:14" ht="11.25">
      <c r="A561" s="23" t="s">
        <v>27</v>
      </c>
      <c r="C561" s="23" t="s">
        <v>132</v>
      </c>
      <c r="E561" s="23" t="s">
        <v>153</v>
      </c>
      <c r="F561" s="23" t="s">
        <v>286</v>
      </c>
      <c r="G561" s="3">
        <v>34.75</v>
      </c>
      <c r="H561" s="3"/>
      <c r="I561" s="3">
        <v>0</v>
      </c>
      <c r="J561" s="3">
        <v>303.6</v>
      </c>
      <c r="K561" s="3"/>
      <c r="L561" s="3"/>
      <c r="M561" s="3"/>
      <c r="N561" s="3">
        <v>0</v>
      </c>
    </row>
    <row r="562" spans="5:14" ht="11.25">
      <c r="E562" s="23" t="s">
        <v>153</v>
      </c>
      <c r="F562" s="23" t="s">
        <v>17</v>
      </c>
      <c r="G562" s="3">
        <v>33894.31</v>
      </c>
      <c r="H562" s="3">
        <v>29007</v>
      </c>
      <c r="I562" s="3">
        <v>30319</v>
      </c>
      <c r="J562" s="3">
        <v>30221.38</v>
      </c>
      <c r="K562" s="3">
        <v>28747</v>
      </c>
      <c r="L562" s="3">
        <v>28747</v>
      </c>
      <c r="M562" s="3">
        <f>N562-L562</f>
        <v>3935.525722212922</v>
      </c>
      <c r="N562" s="3">
        <v>32682.525722212922</v>
      </c>
    </row>
    <row r="563" spans="5:14" ht="11.25">
      <c r="E563" s="23" t="s">
        <v>153</v>
      </c>
      <c r="F563" s="23" t="s">
        <v>18</v>
      </c>
      <c r="G563" s="3"/>
      <c r="H563" s="3"/>
      <c r="I563" s="3"/>
      <c r="J563" s="3"/>
      <c r="K563" s="3"/>
      <c r="L563" s="3"/>
      <c r="M563" s="3"/>
      <c r="N563" s="3"/>
    </row>
    <row r="564" spans="1:14" ht="11.25">
      <c r="A564" s="23" t="s">
        <v>27</v>
      </c>
      <c r="E564" s="23" t="s">
        <v>153</v>
      </c>
      <c r="F564" s="23" t="s">
        <v>135</v>
      </c>
      <c r="G564" s="3"/>
      <c r="H564" s="3">
        <v>211367</v>
      </c>
      <c r="I564" s="3">
        <v>216950</v>
      </c>
      <c r="J564" s="3">
        <v>208072.86</v>
      </c>
      <c r="K564" s="3">
        <v>220620.52696021053</v>
      </c>
      <c r="L564" s="3">
        <v>220620.52696021053</v>
      </c>
      <c r="M564" s="3">
        <f>N564-L564</f>
        <v>-13020.999245996616</v>
      </c>
      <c r="N564" s="3">
        <v>207599.5277142139</v>
      </c>
    </row>
    <row r="565" spans="1:14" ht="11.25">
      <c r="A565" s="23" t="s">
        <v>27</v>
      </c>
      <c r="B565" s="23" t="s">
        <v>247</v>
      </c>
      <c r="E565" s="23" t="s">
        <v>153</v>
      </c>
      <c r="F565" s="23" t="s">
        <v>1</v>
      </c>
      <c r="G565" s="3"/>
      <c r="H565" s="3">
        <v>211367</v>
      </c>
      <c r="I565" s="3">
        <v>216950</v>
      </c>
      <c r="J565" s="3">
        <v>208072.86</v>
      </c>
      <c r="K565" s="3">
        <v>220620.52696021053</v>
      </c>
      <c r="L565" s="3">
        <v>220620.52696021053</v>
      </c>
      <c r="M565" s="3">
        <f>N565-L565</f>
        <v>-13020.999245996616</v>
      </c>
      <c r="N565" s="3">
        <v>207599.5277142139</v>
      </c>
    </row>
    <row r="566" spans="1:14" ht="11.25">
      <c r="A566" s="23" t="s">
        <v>27</v>
      </c>
      <c r="B566" s="23" t="s">
        <v>247</v>
      </c>
      <c r="E566" s="23" t="s">
        <v>153</v>
      </c>
      <c r="F566" s="23" t="s">
        <v>343</v>
      </c>
      <c r="G566" s="3">
        <v>195110.75</v>
      </c>
      <c r="H566" s="3"/>
      <c r="I566" s="3"/>
      <c r="J566" s="3"/>
      <c r="K566" s="3">
        <v>220620.52696021053</v>
      </c>
      <c r="L566" s="3">
        <v>220620.52696021053</v>
      </c>
      <c r="M566" s="3">
        <f>N566-L566</f>
        <v>-13020.999245996616</v>
      </c>
      <c r="N566" s="3">
        <v>207599.5277142139</v>
      </c>
    </row>
    <row r="567" spans="1:14" ht="11.25">
      <c r="A567" s="23" t="s">
        <v>27</v>
      </c>
      <c r="B567" s="23" t="s">
        <v>247</v>
      </c>
      <c r="C567" s="23" t="s">
        <v>167</v>
      </c>
      <c r="E567" s="23" t="s">
        <v>153</v>
      </c>
      <c r="F567" s="23" t="s">
        <v>290</v>
      </c>
      <c r="G567" s="3">
        <v>140486.67</v>
      </c>
      <c r="H567" s="3">
        <v>150766</v>
      </c>
      <c r="I567" s="3">
        <v>150766</v>
      </c>
      <c r="J567" s="3">
        <v>148279.5</v>
      </c>
      <c r="K567" s="3">
        <v>158384.32696021054</v>
      </c>
      <c r="L567" s="3">
        <v>158384.32696021054</v>
      </c>
      <c r="M567" s="3">
        <f>N567-L567</f>
        <v>-8167.362826877186</v>
      </c>
      <c r="N567" s="3">
        <v>150216.96413333336</v>
      </c>
    </row>
    <row r="568" spans="1:14" ht="11.25">
      <c r="A568" s="23" t="s">
        <v>27</v>
      </c>
      <c r="B568" s="23" t="s">
        <v>247</v>
      </c>
      <c r="C568" s="23" t="s">
        <v>205</v>
      </c>
      <c r="E568" s="23" t="s">
        <v>153</v>
      </c>
      <c r="F568" s="23" t="s">
        <v>302</v>
      </c>
      <c r="G568" s="3">
        <v>98788.53</v>
      </c>
      <c r="H568" s="3">
        <v>103983</v>
      </c>
      <c r="I568" s="3">
        <v>103983</v>
      </c>
      <c r="J568" s="3">
        <v>104365.56</v>
      </c>
      <c r="K568" s="3"/>
      <c r="L568" s="3"/>
      <c r="M568" s="3"/>
      <c r="N568" s="3">
        <v>103972.55</v>
      </c>
    </row>
    <row r="569" spans="1:14" ht="11.25">
      <c r="A569" s="23" t="s">
        <v>27</v>
      </c>
      <c r="B569" s="23" t="s">
        <v>247</v>
      </c>
      <c r="C569" s="23" t="s">
        <v>166</v>
      </c>
      <c r="E569" s="23" t="s">
        <v>153</v>
      </c>
      <c r="F569" s="23" t="s">
        <v>317</v>
      </c>
      <c r="G569" s="3">
        <v>5008.39</v>
      </c>
      <c r="H569" s="3">
        <v>5353</v>
      </c>
      <c r="I569" s="3">
        <v>5353</v>
      </c>
      <c r="J569" s="3">
        <v>5071.03</v>
      </c>
      <c r="K569" s="3"/>
      <c r="L569" s="3"/>
      <c r="M569" s="3"/>
      <c r="N569" s="3">
        <v>5571.726666666666</v>
      </c>
    </row>
    <row r="570" spans="1:14" ht="11.25">
      <c r="A570" s="23" t="s">
        <v>27</v>
      </c>
      <c r="B570" s="23" t="s">
        <v>247</v>
      </c>
      <c r="C570" s="23" t="s">
        <v>188</v>
      </c>
      <c r="E570" s="23" t="s">
        <v>153</v>
      </c>
      <c r="F570" s="23" t="s">
        <v>303</v>
      </c>
      <c r="G570" s="3">
        <v>897.98</v>
      </c>
      <c r="H570" s="3">
        <v>945</v>
      </c>
      <c r="I570" s="3">
        <v>945</v>
      </c>
      <c r="J570" s="3">
        <v>945.51</v>
      </c>
      <c r="K570" s="3"/>
      <c r="L570" s="3"/>
      <c r="M570" s="3"/>
      <c r="N570" s="3">
        <v>905.42</v>
      </c>
    </row>
    <row r="571" spans="1:14" ht="11.25">
      <c r="A571" s="23" t="s">
        <v>27</v>
      </c>
      <c r="B571" s="23" t="s">
        <v>247</v>
      </c>
      <c r="C571" s="23" t="s">
        <v>163</v>
      </c>
      <c r="E571" s="23" t="s">
        <v>153</v>
      </c>
      <c r="F571" s="23" t="s">
        <v>293</v>
      </c>
      <c r="G571" s="3">
        <v>35791.77</v>
      </c>
      <c r="H571" s="3">
        <v>40485</v>
      </c>
      <c r="I571" s="3">
        <v>40485</v>
      </c>
      <c r="J571" s="3">
        <v>37897.4</v>
      </c>
      <c r="K571" s="3"/>
      <c r="L571" s="3"/>
      <c r="M571" s="3"/>
      <c r="N571" s="3">
        <v>39767.267466666664</v>
      </c>
    </row>
    <row r="572" spans="1:14" ht="11.25">
      <c r="A572" s="23" t="s">
        <v>27</v>
      </c>
      <c r="B572" s="23" t="s">
        <v>247</v>
      </c>
      <c r="C572" s="23" t="s">
        <v>161</v>
      </c>
      <c r="E572" s="23" t="s">
        <v>153</v>
      </c>
      <c r="F572" s="23" t="s">
        <v>294</v>
      </c>
      <c r="G572" s="3">
        <v>54624.08</v>
      </c>
      <c r="H572" s="3">
        <v>60601</v>
      </c>
      <c r="I572" s="3">
        <v>66184</v>
      </c>
      <c r="J572" s="3">
        <v>59793.36</v>
      </c>
      <c r="K572" s="3">
        <v>62236.2</v>
      </c>
      <c r="L572" s="3">
        <v>62236.2</v>
      </c>
      <c r="M572" s="3">
        <f>N572-L572</f>
        <v>-4853.6364191194225</v>
      </c>
      <c r="N572" s="3">
        <v>57382.563580880575</v>
      </c>
    </row>
    <row r="573" spans="1:14" ht="11.25">
      <c r="A573" s="23" t="s">
        <v>27</v>
      </c>
      <c r="B573" s="23" t="s">
        <v>247</v>
      </c>
      <c r="C573" s="23" t="s">
        <v>160</v>
      </c>
      <c r="E573" s="23" t="s">
        <v>153</v>
      </c>
      <c r="F573" s="23" t="s">
        <v>295</v>
      </c>
      <c r="G573" s="3">
        <v>1128.25</v>
      </c>
      <c r="H573" s="3">
        <v>1110</v>
      </c>
      <c r="I573" s="3">
        <v>911</v>
      </c>
      <c r="J573" s="3">
        <v>587.26</v>
      </c>
      <c r="K573" s="3"/>
      <c r="L573" s="3"/>
      <c r="M573" s="3"/>
      <c r="N573" s="3">
        <v>1137.5</v>
      </c>
    </row>
    <row r="574" spans="1:14" ht="11.25">
      <c r="A574" s="23" t="s">
        <v>27</v>
      </c>
      <c r="B574" s="23" t="s">
        <v>247</v>
      </c>
      <c r="C574" s="23" t="s">
        <v>186</v>
      </c>
      <c r="E574" s="23" t="s">
        <v>153</v>
      </c>
      <c r="F574" s="23" t="s">
        <v>297</v>
      </c>
      <c r="G574" s="3">
        <v>1347.05</v>
      </c>
      <c r="H574" s="3">
        <v>1391</v>
      </c>
      <c r="I574" s="3">
        <v>1441</v>
      </c>
      <c r="J574" s="3">
        <v>1394.13</v>
      </c>
      <c r="K574" s="3"/>
      <c r="L574" s="3"/>
      <c r="M574" s="3"/>
      <c r="N574" s="3">
        <v>1394</v>
      </c>
    </row>
    <row r="575" spans="1:14" ht="11.25">
      <c r="A575" s="23" t="s">
        <v>27</v>
      </c>
      <c r="B575" s="23" t="s">
        <v>247</v>
      </c>
      <c r="C575" s="23" t="s">
        <v>172</v>
      </c>
      <c r="E575" s="23" t="s">
        <v>153</v>
      </c>
      <c r="F575" s="23" t="s">
        <v>304</v>
      </c>
      <c r="G575" s="3">
        <v>30325.94</v>
      </c>
      <c r="H575" s="3">
        <v>26262</v>
      </c>
      <c r="I575" s="3">
        <v>30533</v>
      </c>
      <c r="J575" s="3">
        <v>28421.96</v>
      </c>
      <c r="K575" s="3"/>
      <c r="L575" s="3"/>
      <c r="M575" s="3"/>
      <c r="N575" s="3">
        <v>23273.498580880576</v>
      </c>
    </row>
    <row r="576" spans="1:14" ht="11.25">
      <c r="A576" s="23" t="s">
        <v>27</v>
      </c>
      <c r="B576" s="23" t="s">
        <v>247</v>
      </c>
      <c r="C576" s="23" t="s">
        <v>220</v>
      </c>
      <c r="E576" s="23" t="s">
        <v>153</v>
      </c>
      <c r="F576" s="23" t="s">
        <v>333</v>
      </c>
      <c r="G576" s="3">
        <v>150</v>
      </c>
      <c r="H576" s="3">
        <v>7449</v>
      </c>
      <c r="I576" s="3">
        <v>7449</v>
      </c>
      <c r="J576" s="3">
        <v>7274.16</v>
      </c>
      <c r="K576" s="3"/>
      <c r="L576" s="3"/>
      <c r="M576" s="3"/>
      <c r="N576" s="3">
        <v>7329</v>
      </c>
    </row>
    <row r="577" spans="1:14" ht="11.25">
      <c r="A577" s="23" t="s">
        <v>27</v>
      </c>
      <c r="B577" s="23" t="s">
        <v>247</v>
      </c>
      <c r="C577" s="23" t="s">
        <v>179</v>
      </c>
      <c r="E577" s="23" t="s">
        <v>153</v>
      </c>
      <c r="F577" s="23" t="s">
        <v>298</v>
      </c>
      <c r="G577" s="3">
        <v>1601.53</v>
      </c>
      <c r="H577" s="3">
        <v>1848</v>
      </c>
      <c r="I577" s="3">
        <v>1848</v>
      </c>
      <c r="J577" s="3">
        <v>1626.1</v>
      </c>
      <c r="K577" s="3"/>
      <c r="L577" s="3"/>
      <c r="M577" s="3"/>
      <c r="N577" s="3">
        <v>1848</v>
      </c>
    </row>
    <row r="578" spans="1:14" ht="11.25">
      <c r="A578" s="23" t="s">
        <v>27</v>
      </c>
      <c r="B578" s="23" t="s">
        <v>247</v>
      </c>
      <c r="C578" s="23" t="s">
        <v>185</v>
      </c>
      <c r="E578" s="23" t="s">
        <v>153</v>
      </c>
      <c r="F578" s="23" t="s">
        <v>299</v>
      </c>
      <c r="G578" s="3">
        <v>497.11</v>
      </c>
      <c r="H578" s="3">
        <v>575</v>
      </c>
      <c r="I578" s="3">
        <v>724</v>
      </c>
      <c r="J578" s="3">
        <v>697.76</v>
      </c>
      <c r="K578" s="3"/>
      <c r="L578" s="3"/>
      <c r="M578" s="3"/>
      <c r="N578" s="3">
        <v>1062.64</v>
      </c>
    </row>
    <row r="579" spans="1:14" ht="11.25">
      <c r="A579" s="23" t="s">
        <v>27</v>
      </c>
      <c r="B579" s="23" t="s">
        <v>247</v>
      </c>
      <c r="C579" s="23" t="s">
        <v>184</v>
      </c>
      <c r="E579" s="23" t="s">
        <v>153</v>
      </c>
      <c r="F579" s="23" t="s">
        <v>307</v>
      </c>
      <c r="G579" s="3">
        <v>272.09</v>
      </c>
      <c r="H579" s="3">
        <v>500</v>
      </c>
      <c r="I579" s="3">
        <v>962</v>
      </c>
      <c r="J579" s="3">
        <v>1200.93</v>
      </c>
      <c r="K579" s="3"/>
      <c r="L579" s="3"/>
      <c r="M579" s="3"/>
      <c r="N579" s="3">
        <v>500</v>
      </c>
    </row>
    <row r="580" spans="1:14" ht="11.25">
      <c r="A580" s="23" t="s">
        <v>27</v>
      </c>
      <c r="B580" s="23" t="s">
        <v>247</v>
      </c>
      <c r="C580" s="23" t="s">
        <v>268</v>
      </c>
      <c r="E580" s="23" t="s">
        <v>153</v>
      </c>
      <c r="F580" s="23" t="s">
        <v>2</v>
      </c>
      <c r="G580" s="3">
        <v>15309.09</v>
      </c>
      <c r="H580" s="3">
        <v>17780</v>
      </c>
      <c r="I580" s="3">
        <v>17318</v>
      </c>
      <c r="J580" s="3">
        <v>14916</v>
      </c>
      <c r="K580" s="3"/>
      <c r="L580" s="3"/>
      <c r="M580" s="3"/>
      <c r="N580" s="3">
        <v>17446.925</v>
      </c>
    </row>
    <row r="581" spans="1:14" ht="11.25">
      <c r="A581" s="23" t="s">
        <v>27</v>
      </c>
      <c r="B581" s="23" t="s">
        <v>247</v>
      </c>
      <c r="C581" s="23" t="s">
        <v>183</v>
      </c>
      <c r="E581" s="23" t="s">
        <v>153</v>
      </c>
      <c r="F581" s="23" t="s">
        <v>308</v>
      </c>
      <c r="G581" s="3">
        <v>616.94</v>
      </c>
      <c r="H581" s="3">
        <v>192</v>
      </c>
      <c r="I581" s="3">
        <v>192</v>
      </c>
      <c r="J581" s="3">
        <v>135.43</v>
      </c>
      <c r="K581" s="3"/>
      <c r="L581" s="3"/>
      <c r="M581" s="3"/>
      <c r="N581" s="3">
        <v>421</v>
      </c>
    </row>
    <row r="582" spans="1:14" ht="11.25">
      <c r="A582" s="23" t="s">
        <v>27</v>
      </c>
      <c r="B582" s="23" t="s">
        <v>247</v>
      </c>
      <c r="C582" s="23" t="s">
        <v>246</v>
      </c>
      <c r="E582" s="23" t="s">
        <v>153</v>
      </c>
      <c r="F582" s="23" t="s">
        <v>355</v>
      </c>
      <c r="G582" s="3">
        <v>2155.56</v>
      </c>
      <c r="H582" s="3">
        <v>2200</v>
      </c>
      <c r="I582" s="3">
        <v>3512</v>
      </c>
      <c r="J582" s="3">
        <v>2405.67</v>
      </c>
      <c r="K582" s="3"/>
      <c r="L582" s="3"/>
      <c r="M582" s="3"/>
      <c r="N582" s="3">
        <v>1755</v>
      </c>
    </row>
    <row r="583" spans="1:14" ht="11.25">
      <c r="A583" s="23" t="s">
        <v>27</v>
      </c>
      <c r="B583" s="23" t="s">
        <v>247</v>
      </c>
      <c r="C583" s="23" t="s">
        <v>250</v>
      </c>
      <c r="E583" s="23" t="s">
        <v>153</v>
      </c>
      <c r="F583" s="23" t="s">
        <v>386</v>
      </c>
      <c r="G583" s="3">
        <v>1220.52</v>
      </c>
      <c r="H583" s="3">
        <v>1294</v>
      </c>
      <c r="I583" s="3">
        <v>1294</v>
      </c>
      <c r="J583" s="3">
        <v>1133.96</v>
      </c>
      <c r="K583" s="3"/>
      <c r="L583" s="3"/>
      <c r="M583" s="3"/>
      <c r="N583" s="3">
        <v>1215</v>
      </c>
    </row>
    <row r="584" spans="6:14" ht="11.25">
      <c r="F584" s="23" t="s">
        <v>17</v>
      </c>
      <c r="G584" s="3">
        <v>195110.75</v>
      </c>
      <c r="H584" s="3">
        <v>211367</v>
      </c>
      <c r="I584" s="3">
        <v>216950</v>
      </c>
      <c r="J584" s="3">
        <v>208072.86</v>
      </c>
      <c r="K584" s="3">
        <v>220620.52696021053</v>
      </c>
      <c r="L584" s="3">
        <v>220620.52696021053</v>
      </c>
      <c r="M584" s="3">
        <f>N584-L584</f>
        <v>-13020.999245996616</v>
      </c>
      <c r="N584" s="3">
        <v>207599.5277142139</v>
      </c>
    </row>
    <row r="585" spans="5:14" s="25" customFormat="1" ht="12.75">
      <c r="E585" s="25" t="s">
        <v>157</v>
      </c>
      <c r="F585" s="25" t="s">
        <v>158</v>
      </c>
      <c r="G585" s="1"/>
      <c r="H585" s="1"/>
      <c r="I585" s="1"/>
      <c r="J585" s="1"/>
      <c r="K585" s="1"/>
      <c r="L585" s="1"/>
      <c r="M585" s="1"/>
      <c r="N585" s="1"/>
    </row>
    <row r="586" spans="5:14" ht="11.25">
      <c r="E586" s="23" t="s">
        <v>157</v>
      </c>
      <c r="F586" s="23" t="s">
        <v>20</v>
      </c>
      <c r="G586" s="3"/>
      <c r="H586" s="3"/>
      <c r="I586" s="3"/>
      <c r="J586" s="3"/>
      <c r="K586" s="3"/>
      <c r="L586" s="3"/>
      <c r="M586" s="3"/>
      <c r="N586" s="3"/>
    </row>
    <row r="587" spans="1:14" ht="11.25">
      <c r="A587" s="23" t="s">
        <v>15</v>
      </c>
      <c r="E587" s="23" t="s">
        <v>157</v>
      </c>
      <c r="F587" s="23" t="s">
        <v>32</v>
      </c>
      <c r="G587" s="3"/>
      <c r="H587" s="3">
        <v>370465</v>
      </c>
      <c r="I587" s="3">
        <v>465</v>
      </c>
      <c r="J587" s="3">
        <v>465</v>
      </c>
      <c r="K587" s="3"/>
      <c r="L587" s="3"/>
      <c r="M587" s="3"/>
      <c r="N587" s="3"/>
    </row>
    <row r="588" spans="1:14" ht="11.25">
      <c r="A588" s="23" t="s">
        <v>15</v>
      </c>
      <c r="C588" s="23" t="s">
        <v>43</v>
      </c>
      <c r="E588" s="23" t="s">
        <v>157</v>
      </c>
      <c r="F588" s="23" t="s">
        <v>281</v>
      </c>
      <c r="G588" s="3"/>
      <c r="H588" s="3">
        <v>465</v>
      </c>
      <c r="I588" s="3">
        <v>465</v>
      </c>
      <c r="J588" s="3">
        <v>465</v>
      </c>
      <c r="K588" s="3"/>
      <c r="L588" s="3"/>
      <c r="M588" s="3"/>
      <c r="N588" s="3"/>
    </row>
    <row r="589" spans="1:14" ht="11.25">
      <c r="A589" s="23" t="s">
        <v>15</v>
      </c>
      <c r="C589" s="23" t="s">
        <v>117</v>
      </c>
      <c r="E589" s="23" t="s">
        <v>157</v>
      </c>
      <c r="F589" s="23" t="s">
        <v>118</v>
      </c>
      <c r="G589" s="3"/>
      <c r="H589" s="3">
        <v>465</v>
      </c>
      <c r="I589" s="3">
        <v>465</v>
      </c>
      <c r="J589" s="3">
        <v>465</v>
      </c>
      <c r="K589" s="3"/>
      <c r="L589" s="3"/>
      <c r="M589" s="3"/>
      <c r="N589" s="3"/>
    </row>
    <row r="590" spans="1:14" ht="11.25">
      <c r="A590" s="23" t="s">
        <v>15</v>
      </c>
      <c r="C590" s="23" t="s">
        <v>47</v>
      </c>
      <c r="E590" s="23" t="s">
        <v>157</v>
      </c>
      <c r="F590" s="23" t="s">
        <v>285</v>
      </c>
      <c r="G590" s="3">
        <v>199693.93</v>
      </c>
      <c r="H590" s="3">
        <v>370000</v>
      </c>
      <c r="I590" s="3">
        <v>0</v>
      </c>
      <c r="J590" s="3">
        <v>0</v>
      </c>
      <c r="K590" s="3"/>
      <c r="L590" s="3"/>
      <c r="M590" s="3"/>
      <c r="N590" s="3"/>
    </row>
    <row r="591" spans="1:14" ht="11.25">
      <c r="A591" s="23" t="s">
        <v>15</v>
      </c>
      <c r="C591" s="23" t="s">
        <v>130</v>
      </c>
      <c r="E591" s="23" t="s">
        <v>157</v>
      </c>
      <c r="F591" s="23" t="s">
        <v>131</v>
      </c>
      <c r="G591" s="3">
        <v>199038</v>
      </c>
      <c r="H591" s="3">
        <v>370000</v>
      </c>
      <c r="I591" s="3">
        <v>0</v>
      </c>
      <c r="J591" s="3">
        <v>0</v>
      </c>
      <c r="K591" s="3"/>
      <c r="L591" s="3"/>
      <c r="M591" s="3"/>
      <c r="N591" s="3"/>
    </row>
    <row r="592" spans="1:14" ht="11.25">
      <c r="A592" s="23" t="s">
        <v>27</v>
      </c>
      <c r="E592" s="23" t="s">
        <v>157</v>
      </c>
      <c r="F592" s="23" t="s">
        <v>135</v>
      </c>
      <c r="G592" s="3"/>
      <c r="H592" s="3">
        <v>172251</v>
      </c>
      <c r="I592" s="3">
        <v>169251</v>
      </c>
      <c r="J592" s="3">
        <v>174113.73</v>
      </c>
      <c r="K592" s="3">
        <v>175780</v>
      </c>
      <c r="L592" s="3">
        <v>175780</v>
      </c>
      <c r="M592" s="3">
        <f>N592-L592</f>
        <v>-19154.929999999993</v>
      </c>
      <c r="N592" s="3">
        <v>156625.07</v>
      </c>
    </row>
    <row r="593" spans="1:14" ht="11.25">
      <c r="A593" s="23" t="s">
        <v>27</v>
      </c>
      <c r="C593" s="23" t="s">
        <v>37</v>
      </c>
      <c r="E593" s="23" t="s">
        <v>157</v>
      </c>
      <c r="F593" s="23" t="s">
        <v>277</v>
      </c>
      <c r="G593" s="3">
        <v>15420.03</v>
      </c>
      <c r="H593" s="3">
        <v>14892</v>
      </c>
      <c r="I593" s="3">
        <v>11892</v>
      </c>
      <c r="J593" s="3">
        <v>12410</v>
      </c>
      <c r="K593" s="3">
        <v>11892</v>
      </c>
      <c r="L593" s="3">
        <v>11892</v>
      </c>
      <c r="M593" s="3">
        <f>N593-L593</f>
        <v>-936</v>
      </c>
      <c r="N593" s="3">
        <v>10956</v>
      </c>
    </row>
    <row r="594" spans="1:14" ht="11.25">
      <c r="A594" s="23" t="s">
        <v>27</v>
      </c>
      <c r="C594" s="23" t="s">
        <v>155</v>
      </c>
      <c r="E594" s="23" t="s">
        <v>157</v>
      </c>
      <c r="F594" s="23" t="s">
        <v>156</v>
      </c>
      <c r="G594" s="3">
        <v>14052.86</v>
      </c>
      <c r="H594" s="3">
        <v>14892</v>
      </c>
      <c r="I594" s="3">
        <v>11892</v>
      </c>
      <c r="J594" s="3">
        <v>12410</v>
      </c>
      <c r="K594" s="3">
        <v>11892</v>
      </c>
      <c r="L594" s="3">
        <v>11892</v>
      </c>
      <c r="M594" s="3">
        <f>N594-L594</f>
        <v>-936</v>
      </c>
      <c r="N594" s="3">
        <v>10956</v>
      </c>
    </row>
    <row r="595" spans="1:14" ht="11.25">
      <c r="A595" s="23" t="s">
        <v>27</v>
      </c>
      <c r="C595" s="23" t="s">
        <v>40</v>
      </c>
      <c r="E595" s="23" t="s">
        <v>157</v>
      </c>
      <c r="F595" s="23" t="s">
        <v>279</v>
      </c>
      <c r="G595" s="3">
        <v>1367.17</v>
      </c>
      <c r="H595" s="3"/>
      <c r="I595" s="3"/>
      <c r="J595" s="3"/>
      <c r="K595" s="3"/>
      <c r="L595" s="3"/>
      <c r="M595" s="3"/>
      <c r="N595" s="3"/>
    </row>
    <row r="596" spans="1:14" ht="11.25">
      <c r="A596" s="23" t="s">
        <v>27</v>
      </c>
      <c r="C596" s="23" t="s">
        <v>43</v>
      </c>
      <c r="E596" s="23" t="s">
        <v>157</v>
      </c>
      <c r="F596" s="23" t="s">
        <v>281</v>
      </c>
      <c r="G596" s="3">
        <v>163284.27</v>
      </c>
      <c r="H596" s="3">
        <v>157359</v>
      </c>
      <c r="I596" s="3">
        <v>157359</v>
      </c>
      <c r="J596" s="3">
        <v>160612.2</v>
      </c>
      <c r="K596" s="3">
        <v>163888</v>
      </c>
      <c r="L596" s="3">
        <v>163888</v>
      </c>
      <c r="M596" s="3">
        <f>N596-L596</f>
        <v>-18218.929999999993</v>
      </c>
      <c r="N596" s="3">
        <v>145669.07</v>
      </c>
    </row>
    <row r="597" spans="1:14" ht="11.25">
      <c r="A597" s="23" t="s">
        <v>27</v>
      </c>
      <c r="C597" s="23" t="s">
        <v>117</v>
      </c>
      <c r="E597" s="23" t="s">
        <v>157</v>
      </c>
      <c r="F597" s="23" t="s">
        <v>282</v>
      </c>
      <c r="G597" s="3">
        <v>935.27</v>
      </c>
      <c r="H597" s="3">
        <v>688</v>
      </c>
      <c r="I597" s="3">
        <v>688</v>
      </c>
      <c r="J597" s="3">
        <v>2217.2</v>
      </c>
      <c r="K597" s="3">
        <v>688</v>
      </c>
      <c r="L597" s="3">
        <v>688</v>
      </c>
      <c r="M597" s="3">
        <f>N597-L597</f>
        <v>-63.92999999999995</v>
      </c>
      <c r="N597" s="3">
        <v>624.07</v>
      </c>
    </row>
    <row r="598" spans="1:14" ht="11.25">
      <c r="A598" s="23" t="s">
        <v>27</v>
      </c>
      <c r="C598" s="23" t="s">
        <v>44</v>
      </c>
      <c r="E598" s="23" t="s">
        <v>157</v>
      </c>
      <c r="F598" s="23" t="s">
        <v>283</v>
      </c>
      <c r="G598" s="3">
        <v>162349</v>
      </c>
      <c r="H598" s="3">
        <v>156671</v>
      </c>
      <c r="I598" s="3">
        <v>156671</v>
      </c>
      <c r="J598" s="3">
        <v>158395</v>
      </c>
      <c r="K598" s="3">
        <v>163200</v>
      </c>
      <c r="L598" s="3">
        <v>163200</v>
      </c>
      <c r="M598" s="3">
        <f>N598-L598</f>
        <v>-18155</v>
      </c>
      <c r="N598" s="3">
        <v>145045</v>
      </c>
    </row>
    <row r="599" spans="1:14" ht="11.25">
      <c r="A599" s="23" t="s">
        <v>27</v>
      </c>
      <c r="C599" s="23" t="s">
        <v>47</v>
      </c>
      <c r="E599" s="23" t="s">
        <v>157</v>
      </c>
      <c r="F599" s="23" t="s">
        <v>285</v>
      </c>
      <c r="G599" s="3"/>
      <c r="H599" s="3"/>
      <c r="I599" s="3">
        <v>0</v>
      </c>
      <c r="J599" s="3">
        <v>1091.53</v>
      </c>
      <c r="K599" s="3"/>
      <c r="L599" s="3"/>
      <c r="M599" s="3"/>
      <c r="N599" s="3"/>
    </row>
    <row r="600" spans="1:14" ht="11.25">
      <c r="A600" s="23" t="s">
        <v>27</v>
      </c>
      <c r="C600" s="23" t="s">
        <v>132</v>
      </c>
      <c r="E600" s="23" t="s">
        <v>157</v>
      </c>
      <c r="F600" s="23" t="s">
        <v>286</v>
      </c>
      <c r="G600" s="3">
        <v>655.93</v>
      </c>
      <c r="H600" s="3"/>
      <c r="I600" s="3">
        <v>0</v>
      </c>
      <c r="J600" s="3">
        <v>1091.53</v>
      </c>
      <c r="K600" s="3"/>
      <c r="L600" s="3"/>
      <c r="M600" s="3"/>
      <c r="N600" s="3"/>
    </row>
    <row r="601" spans="1:14" ht="11.25">
      <c r="A601" s="23" t="s">
        <v>27</v>
      </c>
      <c r="E601" s="23" t="s">
        <v>157</v>
      </c>
      <c r="F601" s="23" t="s">
        <v>17</v>
      </c>
      <c r="G601" s="3">
        <v>411400.23</v>
      </c>
      <c r="H601" s="3">
        <v>542716</v>
      </c>
      <c r="I601" s="3">
        <v>169716</v>
      </c>
      <c r="J601" s="3">
        <v>174578.73</v>
      </c>
      <c r="K601" s="3">
        <v>175780</v>
      </c>
      <c r="L601" s="3">
        <v>175780</v>
      </c>
      <c r="M601" s="3">
        <f>N601-L601</f>
        <v>-19154.929999999993</v>
      </c>
      <c r="N601" s="3">
        <v>156625.07</v>
      </c>
    </row>
    <row r="602" spans="1:14" ht="11.25">
      <c r="A602" s="23" t="s">
        <v>27</v>
      </c>
      <c r="E602" s="23" t="s">
        <v>157</v>
      </c>
      <c r="F602" s="23" t="s">
        <v>18</v>
      </c>
      <c r="G602" s="3"/>
      <c r="H602" s="3"/>
      <c r="I602" s="3"/>
      <c r="J602" s="3"/>
      <c r="K602" s="3"/>
      <c r="L602" s="3"/>
      <c r="M602" s="3"/>
      <c r="N602" s="3"/>
    </row>
    <row r="603" spans="1:14" ht="11.25">
      <c r="A603" s="23" t="s">
        <v>27</v>
      </c>
      <c r="E603" s="23" t="s">
        <v>157</v>
      </c>
      <c r="F603" s="23" t="s">
        <v>135</v>
      </c>
      <c r="G603" s="3"/>
      <c r="H603" s="3">
        <v>2112277</v>
      </c>
      <c r="I603" s="3">
        <v>412277</v>
      </c>
      <c r="J603" s="3">
        <v>372874</v>
      </c>
      <c r="K603" s="3">
        <v>430990.22737894737</v>
      </c>
      <c r="L603" s="3">
        <v>430990.22737894737</v>
      </c>
      <c r="M603" s="3">
        <f>N603-L603</f>
        <v>-47884.98041437607</v>
      </c>
      <c r="N603" s="3">
        <v>383105.2469645713</v>
      </c>
    </row>
    <row r="604" spans="1:14" ht="11.25">
      <c r="A604" s="23" t="s">
        <v>27</v>
      </c>
      <c r="B604" s="23" t="s">
        <v>244</v>
      </c>
      <c r="E604" s="23" t="s">
        <v>157</v>
      </c>
      <c r="F604" s="23" t="s">
        <v>3</v>
      </c>
      <c r="G604" s="3">
        <v>410870.4</v>
      </c>
      <c r="H604" s="3">
        <v>2107777</v>
      </c>
      <c r="I604" s="3">
        <v>407777</v>
      </c>
      <c r="J604" s="3">
        <v>369804</v>
      </c>
      <c r="K604" s="3">
        <v>426409.22737894737</v>
      </c>
      <c r="L604" s="3">
        <v>426409.22737894737</v>
      </c>
      <c r="M604" s="3">
        <f>N604-L604</f>
        <v>-44803.98041437607</v>
      </c>
      <c r="N604" s="3">
        <v>381605.2469645713</v>
      </c>
    </row>
    <row r="605" spans="1:14" ht="11.25">
      <c r="A605" s="23" t="s">
        <v>27</v>
      </c>
      <c r="B605" s="23" t="s">
        <v>244</v>
      </c>
      <c r="E605" s="23" t="s">
        <v>157</v>
      </c>
      <c r="F605" s="23" t="s">
        <v>4</v>
      </c>
      <c r="G605" s="3"/>
      <c r="H605" s="3">
        <v>157359</v>
      </c>
      <c r="I605" s="3">
        <v>157359</v>
      </c>
      <c r="J605" s="3">
        <v>160612.2</v>
      </c>
      <c r="K605" s="3"/>
      <c r="L605" s="3"/>
      <c r="M605" s="3"/>
      <c r="N605" s="3">
        <v>145045</v>
      </c>
    </row>
    <row r="606" spans="1:18" ht="11.25">
      <c r="A606" s="23" t="s">
        <v>27</v>
      </c>
      <c r="B606" s="23" t="s">
        <v>244</v>
      </c>
      <c r="E606" s="23" t="s">
        <v>157</v>
      </c>
      <c r="F606" s="23" t="s">
        <v>5</v>
      </c>
      <c r="G606" s="3"/>
      <c r="H606" s="3">
        <v>1950418</v>
      </c>
      <c r="I606" s="3">
        <v>250418</v>
      </c>
      <c r="J606" s="3">
        <v>209191.8</v>
      </c>
      <c r="K606" s="3"/>
      <c r="L606" s="3"/>
      <c r="M606" s="3"/>
      <c r="N606" s="3">
        <v>232638.9069645714</v>
      </c>
      <c r="R606" s="23">
        <v>996</v>
      </c>
    </row>
    <row r="607" spans="1:14" ht="11.25">
      <c r="A607" s="23" t="s">
        <v>27</v>
      </c>
      <c r="B607" s="23" t="s">
        <v>262</v>
      </c>
      <c r="C607" s="23" t="s">
        <v>216</v>
      </c>
      <c r="E607" s="23" t="s">
        <v>157</v>
      </c>
      <c r="F607" s="23" t="s">
        <v>348</v>
      </c>
      <c r="G607" s="3">
        <v>0</v>
      </c>
      <c r="H607" s="3">
        <v>1700000</v>
      </c>
      <c r="I607" s="3">
        <v>0</v>
      </c>
      <c r="J607" s="3"/>
      <c r="K607" s="3"/>
      <c r="L607" s="3"/>
      <c r="M607" s="3"/>
      <c r="N607" s="3"/>
    </row>
    <row r="608" spans="1:14" ht="11.25">
      <c r="A608" s="23" t="s">
        <v>27</v>
      </c>
      <c r="B608" s="23" t="s">
        <v>262</v>
      </c>
      <c r="C608" s="23" t="s">
        <v>215</v>
      </c>
      <c r="E608" s="23" t="s">
        <v>157</v>
      </c>
      <c r="F608" s="23" t="s">
        <v>349</v>
      </c>
      <c r="G608" s="3">
        <v>0</v>
      </c>
      <c r="H608" s="3">
        <v>1700000</v>
      </c>
      <c r="I608" s="3">
        <v>0</v>
      </c>
      <c r="J608" s="3"/>
      <c r="K608" s="3"/>
      <c r="L608" s="3"/>
      <c r="M608" s="3"/>
      <c r="N608" s="3"/>
    </row>
    <row r="609" spans="1:14" ht="11.25">
      <c r="A609" s="23" t="s">
        <v>27</v>
      </c>
      <c r="B609" s="23" t="s">
        <v>244</v>
      </c>
      <c r="C609" s="23" t="s">
        <v>167</v>
      </c>
      <c r="E609" s="23" t="s">
        <v>157</v>
      </c>
      <c r="F609" s="23" t="s">
        <v>290</v>
      </c>
      <c r="G609" s="3">
        <v>306556.91</v>
      </c>
      <c r="H609" s="3">
        <v>323964</v>
      </c>
      <c r="I609" s="3">
        <v>323964</v>
      </c>
      <c r="J609" s="3">
        <v>299877.95</v>
      </c>
      <c r="K609" s="3">
        <v>340333.22737894737</v>
      </c>
      <c r="L609" s="3">
        <v>340333.22737894737</v>
      </c>
      <c r="M609" s="3">
        <f>N609-L609</f>
        <v>-24005.287822947488</v>
      </c>
      <c r="N609" s="3">
        <v>316327.9395559999</v>
      </c>
    </row>
    <row r="610" spans="1:14" ht="11.25">
      <c r="A610" s="23" t="s">
        <v>27</v>
      </c>
      <c r="B610" s="23" t="s">
        <v>244</v>
      </c>
      <c r="C610" s="23" t="s">
        <v>167</v>
      </c>
      <c r="E610" s="23" t="s">
        <v>157</v>
      </c>
      <c r="F610" s="23" t="s">
        <v>4</v>
      </c>
      <c r="G610" s="3">
        <v>144596</v>
      </c>
      <c r="H610" s="3">
        <v>143114</v>
      </c>
      <c r="I610" s="3">
        <v>143114</v>
      </c>
      <c r="J610" s="3">
        <v>144838</v>
      </c>
      <c r="K610" s="3"/>
      <c r="L610" s="3"/>
      <c r="M610" s="3"/>
      <c r="N610" s="3">
        <v>135567</v>
      </c>
    </row>
    <row r="611" spans="1:14" ht="11.25">
      <c r="A611" s="23" t="s">
        <v>27</v>
      </c>
      <c r="B611" s="23" t="s">
        <v>244</v>
      </c>
      <c r="C611" s="23" t="s">
        <v>167</v>
      </c>
      <c r="E611" s="23" t="s">
        <v>157</v>
      </c>
      <c r="F611" s="23" t="s">
        <v>5</v>
      </c>
      <c r="G611" s="3">
        <v>161960.91</v>
      </c>
      <c r="H611" s="3">
        <v>180850</v>
      </c>
      <c r="I611" s="3">
        <v>180850</v>
      </c>
      <c r="J611" s="3">
        <v>155039.95</v>
      </c>
      <c r="K611" s="3"/>
      <c r="L611" s="3"/>
      <c r="M611" s="3"/>
      <c r="N611" s="3">
        <v>176839.59955599997</v>
      </c>
    </row>
    <row r="612" spans="1:14" ht="11.25">
      <c r="A612" s="23" t="s">
        <v>27</v>
      </c>
      <c r="B612" s="23" t="s">
        <v>244</v>
      </c>
      <c r="C612" s="23" t="s">
        <v>205</v>
      </c>
      <c r="E612" s="23" t="s">
        <v>157</v>
      </c>
      <c r="F612" s="23" t="s">
        <v>302</v>
      </c>
      <c r="G612" s="3">
        <v>226689.84</v>
      </c>
      <c r="H612" s="3">
        <v>240890</v>
      </c>
      <c r="I612" s="3">
        <v>240890</v>
      </c>
      <c r="J612" s="3">
        <v>223567.24</v>
      </c>
      <c r="K612" s="3"/>
      <c r="L612" s="3"/>
      <c r="M612" s="3"/>
      <c r="N612" s="3">
        <v>233139.25340000002</v>
      </c>
    </row>
    <row r="613" spans="1:14" ht="11.25">
      <c r="A613" s="23" t="s">
        <v>27</v>
      </c>
      <c r="B613" s="23" t="s">
        <v>244</v>
      </c>
      <c r="C613" s="23" t="s">
        <v>205</v>
      </c>
      <c r="E613" s="23" t="s">
        <v>157</v>
      </c>
      <c r="F613" s="23" t="s">
        <v>4</v>
      </c>
      <c r="G613" s="3"/>
      <c r="H613" s="3">
        <v>106801.49253731343</v>
      </c>
      <c r="I613" s="3">
        <v>106801.49253731343</v>
      </c>
      <c r="J613" s="3">
        <v>108088.05970149253</v>
      </c>
      <c r="K613" s="3"/>
      <c r="L613" s="3"/>
      <c r="M613" s="3"/>
      <c r="N613" s="3">
        <v>101169.40298507464</v>
      </c>
    </row>
    <row r="614" spans="1:14" ht="11.25">
      <c r="A614" s="23" t="s">
        <v>27</v>
      </c>
      <c r="B614" s="23" t="s">
        <v>244</v>
      </c>
      <c r="C614" s="23" t="s">
        <v>205</v>
      </c>
      <c r="E614" s="23" t="s">
        <v>157</v>
      </c>
      <c r="F614" s="23" t="s">
        <v>5</v>
      </c>
      <c r="G614" s="3"/>
      <c r="H614" s="3">
        <v>134088.50746268657</v>
      </c>
      <c r="I614" s="3">
        <v>134088.50746268657</v>
      </c>
      <c r="J614" s="3">
        <v>115479.18029850746</v>
      </c>
      <c r="K614" s="3"/>
      <c r="L614" s="3"/>
      <c r="M614" s="3"/>
      <c r="N614" s="3">
        <v>131969.85041492537</v>
      </c>
    </row>
    <row r="615" spans="1:14" ht="11.25">
      <c r="A615" s="23" t="s">
        <v>27</v>
      </c>
      <c r="B615" s="23" t="s">
        <v>244</v>
      </c>
      <c r="C615" s="23" t="s">
        <v>166</v>
      </c>
      <c r="E615" s="23" t="s">
        <v>157</v>
      </c>
      <c r="F615" s="23" t="s">
        <v>317</v>
      </c>
      <c r="G615" s="3">
        <v>612.27</v>
      </c>
      <c r="H615" s="3">
        <v>700</v>
      </c>
      <c r="I615" s="3">
        <v>700</v>
      </c>
      <c r="J615" s="3">
        <v>312.19</v>
      </c>
      <c r="K615" s="3"/>
      <c r="L615" s="3"/>
      <c r="M615" s="3"/>
      <c r="N615" s="3">
        <v>0</v>
      </c>
    </row>
    <row r="616" spans="1:14" ht="11.25">
      <c r="A616" s="23" t="s">
        <v>27</v>
      </c>
      <c r="B616" s="23" t="s">
        <v>244</v>
      </c>
      <c r="C616" s="23" t="s">
        <v>188</v>
      </c>
      <c r="E616" s="23" t="s">
        <v>157</v>
      </c>
      <c r="F616" s="23" t="s">
        <v>303</v>
      </c>
      <c r="G616" s="3">
        <v>531.21</v>
      </c>
      <c r="H616" s="3">
        <v>276</v>
      </c>
      <c r="I616" s="3">
        <v>276</v>
      </c>
      <c r="J616" s="3">
        <v>275.93</v>
      </c>
      <c r="K616" s="3"/>
      <c r="L616" s="3"/>
      <c r="M616" s="3"/>
      <c r="N616" s="3">
        <v>0</v>
      </c>
    </row>
    <row r="617" spans="1:14" ht="11.25">
      <c r="A617" s="23" t="s">
        <v>27</v>
      </c>
      <c r="B617" s="23" t="s">
        <v>244</v>
      </c>
      <c r="C617" s="23" t="s">
        <v>163</v>
      </c>
      <c r="E617" s="23" t="s">
        <v>157</v>
      </c>
      <c r="F617" s="23" t="s">
        <v>6</v>
      </c>
      <c r="G617" s="3">
        <v>78723.59</v>
      </c>
      <c r="H617" s="3">
        <v>82098</v>
      </c>
      <c r="I617" s="3">
        <v>82098</v>
      </c>
      <c r="J617" s="3">
        <v>75722.59</v>
      </c>
      <c r="K617" s="3"/>
      <c r="L617" s="3"/>
      <c r="M617" s="3"/>
      <c r="N617" s="3">
        <v>83188.686156</v>
      </c>
    </row>
    <row r="618" spans="1:14" ht="11.25">
      <c r="A618" s="23" t="s">
        <v>27</v>
      </c>
      <c r="B618" s="23" t="s">
        <v>244</v>
      </c>
      <c r="C618" s="23" t="s">
        <v>163</v>
      </c>
      <c r="E618" s="23" t="s">
        <v>157</v>
      </c>
      <c r="F618" s="23" t="s">
        <v>4</v>
      </c>
      <c r="G618" s="3"/>
      <c r="H618" s="3"/>
      <c r="I618" s="3"/>
      <c r="J618" s="3"/>
      <c r="K618" s="3"/>
      <c r="L618" s="3"/>
      <c r="M618" s="3"/>
      <c r="N618" s="3">
        <v>34397.59701492537</v>
      </c>
    </row>
    <row r="619" spans="1:14" ht="11.25">
      <c r="A619" s="23" t="s">
        <v>27</v>
      </c>
      <c r="B619" s="23" t="s">
        <v>244</v>
      </c>
      <c r="C619" s="23" t="s">
        <v>163</v>
      </c>
      <c r="E619" s="23" t="s">
        <v>157</v>
      </c>
      <c r="F619" s="23" t="s">
        <v>5</v>
      </c>
      <c r="G619" s="3"/>
      <c r="H619" s="3"/>
      <c r="I619" s="3"/>
      <c r="J619" s="3"/>
      <c r="K619" s="3"/>
      <c r="L619" s="3"/>
      <c r="M619" s="3"/>
      <c r="N619" s="3">
        <v>44869.74914107462</v>
      </c>
    </row>
    <row r="620" spans="1:14" ht="11.25">
      <c r="A620" s="23" t="s">
        <v>27</v>
      </c>
      <c r="B620" s="23" t="s">
        <v>244</v>
      </c>
      <c r="C620" s="23" t="s">
        <v>161</v>
      </c>
      <c r="E620" s="23" t="s">
        <v>157</v>
      </c>
      <c r="F620" s="23" t="s">
        <v>294</v>
      </c>
      <c r="G620" s="3">
        <v>104313.49</v>
      </c>
      <c r="H620" s="3">
        <v>83813</v>
      </c>
      <c r="I620" s="3">
        <v>83813</v>
      </c>
      <c r="J620" s="3">
        <v>69924.04</v>
      </c>
      <c r="K620" s="3">
        <v>86076</v>
      </c>
      <c r="L620" s="3">
        <v>86076</v>
      </c>
      <c r="M620" s="3">
        <f>N620-L620</f>
        <v>-20798.692591428575</v>
      </c>
      <c r="N620" s="3">
        <v>65277.307408571425</v>
      </c>
    </row>
    <row r="621" spans="1:14" ht="11.25">
      <c r="A621" s="23" t="s">
        <v>27</v>
      </c>
      <c r="B621" s="23" t="s">
        <v>244</v>
      </c>
      <c r="C621" s="23" t="s">
        <v>161</v>
      </c>
      <c r="E621" s="23" t="s">
        <v>157</v>
      </c>
      <c r="F621" s="23" t="s">
        <v>4</v>
      </c>
      <c r="G621" s="3"/>
      <c r="H621" s="3"/>
      <c r="I621" s="3"/>
      <c r="J621" s="3"/>
      <c r="K621" s="3"/>
      <c r="L621" s="3"/>
      <c r="M621" s="3"/>
      <c r="N621" s="3">
        <v>9478</v>
      </c>
    </row>
    <row r="622" spans="1:14" ht="11.25">
      <c r="A622" s="23" t="s">
        <v>27</v>
      </c>
      <c r="B622" s="23" t="s">
        <v>244</v>
      </c>
      <c r="C622" s="23" t="s">
        <v>161</v>
      </c>
      <c r="E622" s="23" t="s">
        <v>157</v>
      </c>
      <c r="F622" s="23" t="s">
        <v>5</v>
      </c>
      <c r="G622" s="3"/>
      <c r="H622" s="3"/>
      <c r="I622" s="3"/>
      <c r="J622" s="3"/>
      <c r="K622" s="3"/>
      <c r="L622" s="3"/>
      <c r="M622" s="3"/>
      <c r="N622" s="3">
        <v>55799.307408571425</v>
      </c>
    </row>
    <row r="623" spans="1:14" ht="11.25">
      <c r="A623" s="23" t="s">
        <v>27</v>
      </c>
      <c r="B623" s="23" t="s">
        <v>244</v>
      </c>
      <c r="C623" s="23" t="s">
        <v>160</v>
      </c>
      <c r="E623" s="23" t="s">
        <v>157</v>
      </c>
      <c r="F623" s="23" t="s">
        <v>295</v>
      </c>
      <c r="G623" s="3">
        <v>2774.66</v>
      </c>
      <c r="H623" s="3">
        <v>3575</v>
      </c>
      <c r="I623" s="3">
        <v>3575</v>
      </c>
      <c r="J623" s="3">
        <v>2963.65</v>
      </c>
      <c r="K623" s="3"/>
      <c r="L623" s="3"/>
      <c r="M623" s="3"/>
      <c r="N623" s="3">
        <v>3379.4259999999995</v>
      </c>
    </row>
    <row r="624" spans="1:14" ht="11.25">
      <c r="A624" s="23" t="s">
        <v>27</v>
      </c>
      <c r="B624" s="23" t="s">
        <v>244</v>
      </c>
      <c r="C624" s="23" t="s">
        <v>187</v>
      </c>
      <c r="E624" s="23" t="s">
        <v>157</v>
      </c>
      <c r="F624" s="23" t="s">
        <v>296</v>
      </c>
      <c r="G624" s="3">
        <v>256.96</v>
      </c>
      <c r="H624" s="3">
        <v>271</v>
      </c>
      <c r="I624" s="3">
        <v>271</v>
      </c>
      <c r="J624" s="3">
        <v>62.76</v>
      </c>
      <c r="K624" s="3"/>
      <c r="L624" s="3"/>
      <c r="M624" s="3"/>
      <c r="N624" s="3">
        <v>166.88</v>
      </c>
    </row>
    <row r="625" spans="1:14" ht="11.25">
      <c r="A625" s="23" t="s">
        <v>27</v>
      </c>
      <c r="B625" s="23" t="s">
        <v>244</v>
      </c>
      <c r="C625" s="23" t="s">
        <v>186</v>
      </c>
      <c r="E625" s="23" t="s">
        <v>157</v>
      </c>
      <c r="F625" s="23" t="s">
        <v>7</v>
      </c>
      <c r="G625" s="3">
        <v>8513.37</v>
      </c>
      <c r="H625" s="3">
        <v>5534</v>
      </c>
      <c r="I625" s="3">
        <v>5534</v>
      </c>
      <c r="J625" s="3">
        <v>5560.68</v>
      </c>
      <c r="K625" s="3"/>
      <c r="L625" s="3"/>
      <c r="M625" s="3"/>
      <c r="N625" s="3">
        <v>5547.34</v>
      </c>
    </row>
    <row r="626" spans="1:14" ht="11.25">
      <c r="A626" s="23" t="s">
        <v>27</v>
      </c>
      <c r="B626" s="23" t="s">
        <v>244</v>
      </c>
      <c r="C626" s="23" t="s">
        <v>186</v>
      </c>
      <c r="E626" s="23" t="s">
        <v>157</v>
      </c>
      <c r="F626" s="23" t="s">
        <v>4</v>
      </c>
      <c r="G626" s="3"/>
      <c r="H626" s="3"/>
      <c r="I626" s="3"/>
      <c r="J626" s="3"/>
      <c r="K626" s="3"/>
      <c r="L626" s="3"/>
      <c r="M626" s="3"/>
      <c r="N626" s="3">
        <v>1356</v>
      </c>
    </row>
    <row r="627" spans="1:14" ht="11.25">
      <c r="A627" s="23" t="s">
        <v>27</v>
      </c>
      <c r="B627" s="23" t="s">
        <v>244</v>
      </c>
      <c r="C627" s="23" t="s">
        <v>186</v>
      </c>
      <c r="E627" s="23" t="s">
        <v>157</v>
      </c>
      <c r="F627" s="23" t="s">
        <v>5</v>
      </c>
      <c r="G627" s="3"/>
      <c r="H627" s="3"/>
      <c r="I627" s="3"/>
      <c r="J627" s="3"/>
      <c r="K627" s="3"/>
      <c r="L627" s="3"/>
      <c r="M627" s="3"/>
      <c r="N627" s="3">
        <v>4191.34</v>
      </c>
    </row>
    <row r="628" spans="1:14" ht="11.25">
      <c r="A628" s="23" t="s">
        <v>27</v>
      </c>
      <c r="B628" s="23" t="s">
        <v>244</v>
      </c>
      <c r="C628" s="23" t="s">
        <v>172</v>
      </c>
      <c r="E628" s="23" t="s">
        <v>157</v>
      </c>
      <c r="F628" s="23" t="s">
        <v>304</v>
      </c>
      <c r="G628" s="3">
        <v>54128</v>
      </c>
      <c r="H628" s="3">
        <v>25305</v>
      </c>
      <c r="I628" s="3">
        <v>20705</v>
      </c>
      <c r="J628" s="3">
        <v>15592.97</v>
      </c>
      <c r="K628" s="3"/>
      <c r="L628" s="3"/>
      <c r="M628" s="3"/>
      <c r="N628" s="3">
        <v>13626.715999999997</v>
      </c>
    </row>
    <row r="629" spans="1:14" ht="11.25">
      <c r="A629" s="23" t="s">
        <v>27</v>
      </c>
      <c r="B629" s="23" t="s">
        <v>244</v>
      </c>
      <c r="C629" s="23" t="s">
        <v>220</v>
      </c>
      <c r="E629" s="23" t="s">
        <v>157</v>
      </c>
      <c r="F629" s="23" t="s">
        <v>333</v>
      </c>
      <c r="G629" s="3"/>
      <c r="H629" s="3">
        <v>7454</v>
      </c>
      <c r="I629" s="3">
        <v>7454</v>
      </c>
      <c r="J629" s="3">
        <v>6937.84</v>
      </c>
      <c r="K629" s="3"/>
      <c r="L629" s="3"/>
      <c r="M629" s="3"/>
      <c r="N629" s="3">
        <v>4620.22</v>
      </c>
    </row>
    <row r="630" spans="1:14" ht="11.25">
      <c r="A630" s="23" t="s">
        <v>27</v>
      </c>
      <c r="B630" s="23" t="s">
        <v>244</v>
      </c>
      <c r="C630" s="23" t="s">
        <v>179</v>
      </c>
      <c r="E630" s="23" t="s">
        <v>157</v>
      </c>
      <c r="F630" s="23" t="s">
        <v>298</v>
      </c>
      <c r="G630" s="3">
        <v>3842.68</v>
      </c>
      <c r="H630" s="3">
        <v>11488</v>
      </c>
      <c r="I630" s="3">
        <v>11488</v>
      </c>
      <c r="J630" s="3">
        <v>9990.1</v>
      </c>
      <c r="K630" s="3"/>
      <c r="L630" s="3"/>
      <c r="M630" s="3"/>
      <c r="N630" s="3">
        <v>13254.821428571431</v>
      </c>
    </row>
    <row r="631" spans="1:14" ht="11.25">
      <c r="A631" s="23" t="s">
        <v>27</v>
      </c>
      <c r="B631" s="23" t="s">
        <v>244</v>
      </c>
      <c r="C631" s="23" t="s">
        <v>185</v>
      </c>
      <c r="E631" s="23" t="s">
        <v>157</v>
      </c>
      <c r="F631" s="23" t="s">
        <v>299</v>
      </c>
      <c r="G631" s="3">
        <v>3285.77</v>
      </c>
      <c r="H631" s="3">
        <v>900</v>
      </c>
      <c r="I631" s="3">
        <v>1900</v>
      </c>
      <c r="J631" s="3">
        <v>2128.98</v>
      </c>
      <c r="K631" s="3"/>
      <c r="L631" s="3"/>
      <c r="M631" s="3"/>
      <c r="N631" s="3">
        <v>2318.4323333333336</v>
      </c>
    </row>
    <row r="632" spans="1:14" ht="11.25">
      <c r="A632" s="23" t="s">
        <v>27</v>
      </c>
      <c r="B632" s="23" t="s">
        <v>244</v>
      </c>
      <c r="C632" s="23" t="s">
        <v>184</v>
      </c>
      <c r="E632" s="23" t="s">
        <v>157</v>
      </c>
      <c r="F632" s="23" t="s">
        <v>307</v>
      </c>
      <c r="G632" s="3">
        <v>2590.1</v>
      </c>
      <c r="H632" s="3">
        <v>2500</v>
      </c>
      <c r="I632" s="3">
        <v>2500</v>
      </c>
      <c r="J632" s="3">
        <v>1586.9</v>
      </c>
      <c r="K632" s="3"/>
      <c r="L632" s="3"/>
      <c r="M632" s="3"/>
      <c r="N632" s="3"/>
    </row>
    <row r="633" spans="1:14" ht="11.25">
      <c r="A633" s="23" t="s">
        <v>27</v>
      </c>
      <c r="B633" s="23" t="s">
        <v>244</v>
      </c>
      <c r="C633" s="23" t="s">
        <v>268</v>
      </c>
      <c r="E633" s="23" t="s">
        <v>157</v>
      </c>
      <c r="F633" s="23" t="s">
        <v>8</v>
      </c>
      <c r="G633" s="3">
        <v>10726.18</v>
      </c>
      <c r="H633" s="3">
        <v>13371</v>
      </c>
      <c r="I633" s="3">
        <v>13371</v>
      </c>
      <c r="J633" s="3">
        <v>8347.26</v>
      </c>
      <c r="K633" s="3"/>
      <c r="L633" s="3"/>
      <c r="M633" s="3"/>
      <c r="N633" s="3">
        <v>8319</v>
      </c>
    </row>
    <row r="634" spans="1:14" ht="11.25">
      <c r="A634" s="23" t="s">
        <v>27</v>
      </c>
      <c r="B634" s="23" t="s">
        <v>244</v>
      </c>
      <c r="C634" s="23" t="s">
        <v>268</v>
      </c>
      <c r="E634" s="23" t="s">
        <v>157</v>
      </c>
      <c r="F634" s="23" t="s">
        <v>4</v>
      </c>
      <c r="G634" s="3"/>
      <c r="H634" s="3"/>
      <c r="I634" s="3"/>
      <c r="J634" s="3"/>
      <c r="K634" s="3"/>
      <c r="L634" s="3"/>
      <c r="M634" s="3"/>
      <c r="N634" s="3">
        <v>5206</v>
      </c>
    </row>
    <row r="635" spans="1:14" ht="11.25">
      <c r="A635" s="23" t="s">
        <v>27</v>
      </c>
      <c r="B635" s="23" t="s">
        <v>244</v>
      </c>
      <c r="C635" s="23" t="s">
        <v>268</v>
      </c>
      <c r="E635" s="23" t="s">
        <v>157</v>
      </c>
      <c r="F635" s="23" t="s">
        <v>5</v>
      </c>
      <c r="G635" s="3"/>
      <c r="H635" s="3"/>
      <c r="I635" s="3"/>
      <c r="J635" s="3"/>
      <c r="K635" s="3"/>
      <c r="L635" s="3"/>
      <c r="M635" s="3"/>
      <c r="N635" s="3">
        <v>3113</v>
      </c>
    </row>
    <row r="636" spans="1:14" ht="11.25">
      <c r="A636" s="23" t="s">
        <v>27</v>
      </c>
      <c r="B636" s="23" t="s">
        <v>244</v>
      </c>
      <c r="C636" s="23" t="s">
        <v>183</v>
      </c>
      <c r="E636" s="23" t="s">
        <v>157</v>
      </c>
      <c r="F636" s="23" t="s">
        <v>308</v>
      </c>
      <c r="G636" s="3">
        <v>200.43</v>
      </c>
      <c r="H636" s="3">
        <v>265</v>
      </c>
      <c r="I636" s="3">
        <v>365</v>
      </c>
      <c r="J636" s="3">
        <v>335.74</v>
      </c>
      <c r="K636" s="3"/>
      <c r="L636" s="3"/>
      <c r="M636" s="3"/>
      <c r="N636" s="3">
        <v>344.80497999999994</v>
      </c>
    </row>
    <row r="637" spans="1:14" ht="11.25">
      <c r="A637" s="23" t="s">
        <v>27</v>
      </c>
      <c r="B637" s="23" t="s">
        <v>244</v>
      </c>
      <c r="C637" s="23" t="s">
        <v>246</v>
      </c>
      <c r="E637" s="23" t="s">
        <v>157</v>
      </c>
      <c r="F637" s="23" t="s">
        <v>355</v>
      </c>
      <c r="G637" s="3">
        <v>9920.26</v>
      </c>
      <c r="H637" s="3">
        <v>6900</v>
      </c>
      <c r="I637" s="3">
        <v>8100</v>
      </c>
      <c r="J637" s="3">
        <v>8504.73</v>
      </c>
      <c r="K637" s="3"/>
      <c r="L637" s="3"/>
      <c r="M637" s="3"/>
      <c r="N637" s="3">
        <v>7200</v>
      </c>
    </row>
    <row r="638" spans="1:14" ht="11.25">
      <c r="A638" s="23" t="s">
        <v>27</v>
      </c>
      <c r="B638" s="23" t="s">
        <v>244</v>
      </c>
      <c r="C638" s="23" t="s">
        <v>246</v>
      </c>
      <c r="E638" s="23" t="s">
        <v>157</v>
      </c>
      <c r="F638" s="23" t="s">
        <v>9</v>
      </c>
      <c r="G638" s="3"/>
      <c r="H638" s="3"/>
      <c r="I638" s="3"/>
      <c r="J638" s="3"/>
      <c r="K638" s="3"/>
      <c r="L638" s="3"/>
      <c r="M638" s="3"/>
      <c r="N638" s="3">
        <v>2916</v>
      </c>
    </row>
    <row r="639" spans="1:14" ht="11.25">
      <c r="A639" s="23" t="s">
        <v>27</v>
      </c>
      <c r="B639" s="23" t="s">
        <v>244</v>
      </c>
      <c r="C639" s="23" t="s">
        <v>246</v>
      </c>
      <c r="E639" s="23" t="s">
        <v>157</v>
      </c>
      <c r="F639" s="23" t="s">
        <v>5</v>
      </c>
      <c r="G639" s="3"/>
      <c r="H639" s="3"/>
      <c r="I639" s="3"/>
      <c r="J639" s="3"/>
      <c r="K639" s="3"/>
      <c r="L639" s="3"/>
      <c r="M639" s="3"/>
      <c r="N639" s="3">
        <v>4284</v>
      </c>
    </row>
    <row r="640" spans="1:14" ht="11.25">
      <c r="A640" s="23" t="s">
        <v>27</v>
      </c>
      <c r="B640" s="23" t="s">
        <v>244</v>
      </c>
      <c r="C640" s="23" t="s">
        <v>250</v>
      </c>
      <c r="E640" s="23" t="s">
        <v>157</v>
      </c>
      <c r="F640" s="23" t="s">
        <v>386</v>
      </c>
      <c r="G640" s="3">
        <v>8075.08</v>
      </c>
      <c r="H640" s="3">
        <v>6250</v>
      </c>
      <c r="I640" s="3">
        <v>8550</v>
      </c>
      <c r="J640" s="3">
        <v>7909.44</v>
      </c>
      <c r="K640" s="3"/>
      <c r="L640" s="3"/>
      <c r="M640" s="3"/>
      <c r="N640" s="3">
        <v>6499.666666666666</v>
      </c>
    </row>
    <row r="641" spans="1:14" ht="11.25">
      <c r="A641" s="23" t="s">
        <v>27</v>
      </c>
      <c r="B641" s="23" t="s">
        <v>10</v>
      </c>
      <c r="E641" s="23" t="s">
        <v>157</v>
      </c>
      <c r="F641" s="23" t="s">
        <v>11</v>
      </c>
      <c r="G641" s="3">
        <v>6649.54</v>
      </c>
      <c r="H641" s="3">
        <v>4500</v>
      </c>
      <c r="I641" s="3">
        <v>4500</v>
      </c>
      <c r="J641" s="3">
        <v>1570</v>
      </c>
      <c r="K641" s="3">
        <v>4581</v>
      </c>
      <c r="L641" s="3">
        <v>4581</v>
      </c>
      <c r="M641" s="3">
        <f>N641-L641</f>
        <v>-3081</v>
      </c>
      <c r="N641" s="3">
        <v>1500</v>
      </c>
    </row>
    <row r="642" spans="1:14" ht="11.25">
      <c r="A642" s="23" t="s">
        <v>27</v>
      </c>
      <c r="B642" s="23" t="s">
        <v>10</v>
      </c>
      <c r="C642" s="23" t="s">
        <v>170</v>
      </c>
      <c r="E642" s="23" t="s">
        <v>157</v>
      </c>
      <c r="F642" s="23" t="s">
        <v>312</v>
      </c>
      <c r="G642" s="3">
        <v>1390</v>
      </c>
      <c r="H642" s="3">
        <v>1500</v>
      </c>
      <c r="I642" s="3">
        <v>1500</v>
      </c>
      <c r="J642" s="3">
        <v>1250</v>
      </c>
      <c r="K642" s="3">
        <v>1500</v>
      </c>
      <c r="L642" s="3">
        <v>1500</v>
      </c>
      <c r="M642" s="3">
        <f>N642-L642</f>
        <v>0</v>
      </c>
      <c r="N642" s="3">
        <v>1500</v>
      </c>
    </row>
    <row r="643" spans="1:14" ht="11.25">
      <c r="A643" s="23" t="s">
        <v>27</v>
      </c>
      <c r="B643" s="23" t="s">
        <v>10</v>
      </c>
      <c r="C643" s="23" t="s">
        <v>169</v>
      </c>
      <c r="E643" s="23" t="s">
        <v>157</v>
      </c>
      <c r="F643" s="23" t="s">
        <v>313</v>
      </c>
      <c r="G643" s="3">
        <v>1390</v>
      </c>
      <c r="H643" s="3">
        <v>1500</v>
      </c>
      <c r="I643" s="3">
        <v>1500</v>
      </c>
      <c r="J643" s="3">
        <v>1250</v>
      </c>
      <c r="K643" s="3">
        <v>1500</v>
      </c>
      <c r="L643" s="3">
        <v>1500</v>
      </c>
      <c r="M643" s="3">
        <f>N643-L643</f>
        <v>0</v>
      </c>
      <c r="N643" s="3">
        <v>1500</v>
      </c>
    </row>
    <row r="644" spans="1:14" ht="11.25">
      <c r="A644" s="23" t="s">
        <v>27</v>
      </c>
      <c r="B644" s="23" t="s">
        <v>10</v>
      </c>
      <c r="C644" s="23" t="s">
        <v>161</v>
      </c>
      <c r="E644" s="23" t="s">
        <v>157</v>
      </c>
      <c r="F644" s="23" t="s">
        <v>294</v>
      </c>
      <c r="G644" s="3">
        <v>5259.54</v>
      </c>
      <c r="H644" s="3">
        <v>3000</v>
      </c>
      <c r="I644" s="3">
        <v>3000</v>
      </c>
      <c r="J644" s="3">
        <v>320</v>
      </c>
      <c r="K644" s="3">
        <v>3081</v>
      </c>
      <c r="L644" s="3">
        <v>3081</v>
      </c>
      <c r="M644" s="3">
        <f>N644-L644</f>
        <v>-3081</v>
      </c>
      <c r="N644" s="3">
        <v>0</v>
      </c>
    </row>
    <row r="645" spans="1:14" ht="11.25">
      <c r="A645" s="23" t="s">
        <v>27</v>
      </c>
      <c r="B645" s="23" t="s">
        <v>10</v>
      </c>
      <c r="C645" s="23" t="s">
        <v>160</v>
      </c>
      <c r="E645" s="23" t="s">
        <v>157</v>
      </c>
      <c r="F645" s="23" t="s">
        <v>295</v>
      </c>
      <c r="G645" s="3">
        <v>40</v>
      </c>
      <c r="H645" s="3"/>
      <c r="I645" s="3"/>
      <c r="J645" s="3"/>
      <c r="K645" s="3"/>
      <c r="L645" s="3"/>
      <c r="M645" s="3"/>
      <c r="N645" s="3">
        <v>0</v>
      </c>
    </row>
    <row r="646" spans="1:14" ht="11.25">
      <c r="A646" s="23" t="s">
        <v>27</v>
      </c>
      <c r="B646" s="23" t="s">
        <v>10</v>
      </c>
      <c r="C646" s="23" t="s">
        <v>186</v>
      </c>
      <c r="E646" s="23" t="s">
        <v>157</v>
      </c>
      <c r="F646" s="23" t="s">
        <v>297</v>
      </c>
      <c r="G646" s="3">
        <v>465</v>
      </c>
      <c r="H646" s="3"/>
      <c r="I646" s="3"/>
      <c r="J646" s="3"/>
      <c r="K646" s="3"/>
      <c r="L646" s="3"/>
      <c r="M646" s="3"/>
      <c r="N646" s="3">
        <v>0</v>
      </c>
    </row>
    <row r="647" spans="1:14" ht="11.25">
      <c r="A647" s="23" t="s">
        <v>27</v>
      </c>
      <c r="B647" s="23" t="s">
        <v>10</v>
      </c>
      <c r="C647" s="23" t="s">
        <v>268</v>
      </c>
      <c r="E647" s="23" t="s">
        <v>157</v>
      </c>
      <c r="F647" s="23" t="s">
        <v>2</v>
      </c>
      <c r="G647" s="3">
        <v>316.94</v>
      </c>
      <c r="H647" s="3"/>
      <c r="I647" s="3"/>
      <c r="J647" s="3"/>
      <c r="K647" s="3"/>
      <c r="L647" s="3"/>
      <c r="M647" s="3"/>
      <c r="N647" s="3">
        <v>0</v>
      </c>
    </row>
    <row r="648" spans="1:14" ht="11.25">
      <c r="A648" s="23" t="s">
        <v>27</v>
      </c>
      <c r="B648" s="23" t="s">
        <v>10</v>
      </c>
      <c r="C648" s="23" t="s">
        <v>250</v>
      </c>
      <c r="E648" s="23" t="s">
        <v>157</v>
      </c>
      <c r="F648" s="23" t="s">
        <v>386</v>
      </c>
      <c r="G648" s="3">
        <v>4437.6</v>
      </c>
      <c r="H648" s="3">
        <v>3000</v>
      </c>
      <c r="I648" s="3">
        <v>3000</v>
      </c>
      <c r="J648" s="3">
        <v>320</v>
      </c>
      <c r="K648" s="3"/>
      <c r="L648" s="3"/>
      <c r="M648" s="3"/>
      <c r="N648" s="3">
        <v>0</v>
      </c>
    </row>
    <row r="649" spans="5:14" ht="11.25">
      <c r="E649" s="23" t="s">
        <v>157</v>
      </c>
      <c r="F649" s="23" t="s">
        <v>320</v>
      </c>
      <c r="G649" s="3">
        <v>417519.94</v>
      </c>
      <c r="H649" s="3">
        <v>2112277</v>
      </c>
      <c r="I649" s="3">
        <v>412277</v>
      </c>
      <c r="J649" s="3">
        <v>372874</v>
      </c>
      <c r="K649" s="3">
        <v>430990.22737894737</v>
      </c>
      <c r="L649" s="3">
        <v>430990.22737894737</v>
      </c>
      <c r="M649" s="3">
        <f>N649-L649</f>
        <v>-47884.98041437607</v>
      </c>
      <c r="N649" s="3">
        <v>383105.2469645713</v>
      </c>
    </row>
    <row r="650" spans="7:14" ht="11.25">
      <c r="G650" s="3"/>
      <c r="H650" s="3"/>
      <c r="I650" s="3"/>
      <c r="J650" s="3"/>
      <c r="K650" s="3"/>
      <c r="L650" s="3"/>
      <c r="M650" s="3"/>
      <c r="N650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Alar Tasa</cp:lastModifiedBy>
  <dcterms:created xsi:type="dcterms:W3CDTF">2013-09-10T06:05:42Z</dcterms:created>
  <dcterms:modified xsi:type="dcterms:W3CDTF">2014-03-14T17:38:35Z</dcterms:modified>
  <cp:category/>
  <cp:version/>
  <cp:contentType/>
  <cp:contentStatus/>
</cp:coreProperties>
</file>